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
    </mc:Choice>
  </mc:AlternateContent>
  <xr:revisionPtr revIDLastSave="198" documentId="13_ncr:1_{C3FF18A6-E75A-4D0A-BC8B-04CF66556143}" xr6:coauthVersionLast="47" xr6:coauthVersionMax="47" xr10:uidLastSave="{A7F6EBB4-63A2-4373-A136-8F6414955789}"/>
  <bookViews>
    <workbookView xWindow="-120" yWindow="-120" windowWidth="29040" windowHeight="15720" tabRatio="500" firstSheet="2" activeTab="1"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8" i="10" l="1"/>
  <c r="H31" i="10"/>
  <c r="J31" i="10"/>
  <c r="L31" i="10"/>
  <c r="N31" i="10"/>
  <c r="P31" i="10"/>
  <c r="H12" i="10"/>
  <c r="J12" i="10"/>
  <c r="L12" i="10"/>
  <c r="N12" i="10"/>
  <c r="P12" i="10"/>
  <c r="Q12" i="10"/>
  <c r="S12" i="10"/>
  <c r="T12" i="10"/>
  <c r="H48" i="10"/>
  <c r="J48" i="10"/>
  <c r="L48" i="10"/>
  <c r="N48" i="10"/>
  <c r="P48" i="10"/>
  <c r="H51" i="10"/>
  <c r="J51" i="10"/>
  <c r="L51" i="10"/>
  <c r="N51" i="10"/>
  <c r="P51" i="10"/>
  <c r="H52" i="10"/>
  <c r="J52" i="10"/>
  <c r="L52" i="10"/>
  <c r="N52" i="10"/>
  <c r="P52" i="10"/>
  <c r="Q11" i="10"/>
  <c r="N11" i="10"/>
  <c r="L11" i="10"/>
  <c r="J11" i="10"/>
  <c r="H11" i="10"/>
  <c r="P11" i="10" s="1"/>
  <c r="Q15" i="10"/>
  <c r="N15" i="10"/>
  <c r="L15" i="10"/>
  <c r="J15" i="10"/>
  <c r="H15" i="10"/>
  <c r="Q14" i="10"/>
  <c r="N14" i="10"/>
  <c r="L14" i="10"/>
  <c r="J14" i="10"/>
  <c r="H14" i="10"/>
  <c r="Q13" i="10"/>
  <c r="N13" i="10"/>
  <c r="L13" i="10"/>
  <c r="J13" i="10"/>
  <c r="H13" i="10"/>
  <c r="Q50" i="10"/>
  <c r="N50" i="10"/>
  <c r="L50" i="10"/>
  <c r="J50" i="10"/>
  <c r="Q49" i="10"/>
  <c r="N49" i="10"/>
  <c r="L49" i="10"/>
  <c r="J49"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J10" i="10"/>
  <c r="H50" i="10"/>
  <c r="H49" i="10"/>
  <c r="H47" i="10"/>
  <c r="H46" i="10"/>
  <c r="H45" i="10"/>
  <c r="H44" i="10"/>
  <c r="H43" i="10"/>
  <c r="H42" i="10"/>
  <c r="H41" i="10"/>
  <c r="H40" i="10"/>
  <c r="H39" i="10"/>
  <c r="H38" i="10"/>
  <c r="H37" i="10"/>
  <c r="H36" i="10"/>
  <c r="H35" i="10"/>
  <c r="H34" i="10"/>
  <c r="H33" i="10"/>
  <c r="H32" i="10"/>
  <c r="H30" i="10"/>
  <c r="H29" i="10"/>
  <c r="H28" i="10"/>
  <c r="H27" i="10"/>
  <c r="H26" i="10"/>
  <c r="H25" i="10"/>
  <c r="H24" i="10"/>
  <c r="H23" i="10"/>
  <c r="H22" i="10"/>
  <c r="H21" i="10"/>
  <c r="H20" i="10"/>
  <c r="H19" i="10"/>
  <c r="H18" i="10"/>
  <c r="H17" i="10"/>
  <c r="H16" i="10"/>
  <c r="S11" i="10" l="1"/>
  <c r="T11" i="10" s="1"/>
  <c r="P15" i="10"/>
  <c r="S15" i="10" s="1"/>
  <c r="T15" i="10" s="1"/>
  <c r="P16" i="10"/>
  <c r="S16" i="10" s="1"/>
  <c r="T16" i="10" s="1"/>
  <c r="P43" i="10"/>
  <c r="S43" i="10" s="1"/>
  <c r="T43" i="10" s="1"/>
  <c r="P13" i="10"/>
  <c r="S13" i="10" s="1"/>
  <c r="T13" i="10" s="1"/>
  <c r="P14" i="10"/>
  <c r="S14" i="10" s="1"/>
  <c r="T14" i="10" s="1"/>
  <c r="P20" i="10"/>
  <c r="S20" i="10" s="1"/>
  <c r="T20" i="10" s="1"/>
  <c r="P28" i="10"/>
  <c r="S28" i="10" s="1"/>
  <c r="T28" i="10" s="1"/>
  <c r="P45" i="10"/>
  <c r="S45" i="10" s="1"/>
  <c r="T45" i="10" s="1"/>
  <c r="P37" i="10"/>
  <c r="S37" i="10" s="1"/>
  <c r="T37" i="10" s="1"/>
  <c r="P17" i="10"/>
  <c r="S17" i="10" s="1"/>
  <c r="T17" i="10" s="1"/>
  <c r="P35" i="10"/>
  <c r="S35" i="10" s="1"/>
  <c r="T35" i="10" s="1"/>
  <c r="P38" i="10"/>
  <c r="S38" i="10" s="1"/>
  <c r="T38" i="10" s="1"/>
  <c r="P24" i="10"/>
  <c r="S24" i="10" s="1"/>
  <c r="T24" i="10" s="1"/>
  <c r="P41" i="10"/>
  <c r="S41" i="10" s="1"/>
  <c r="T41" i="10" s="1"/>
  <c r="P25" i="10"/>
  <c r="S25" i="10" s="1"/>
  <c r="T25" i="10" s="1"/>
  <c r="P34" i="10"/>
  <c r="S34" i="10" s="1"/>
  <c r="T34" i="10" s="1"/>
  <c r="P42" i="10"/>
  <c r="S42" i="10" s="1"/>
  <c r="T42" i="10" s="1"/>
  <c r="P27" i="10"/>
  <c r="S27" i="10" s="1"/>
  <c r="T27" i="10" s="1"/>
  <c r="P30" i="10"/>
  <c r="S30" i="10" s="1"/>
  <c r="T30" i="10" s="1"/>
  <c r="P33" i="10"/>
  <c r="S33" i="10" s="1"/>
  <c r="T33" i="10" s="1"/>
  <c r="P49" i="10"/>
  <c r="S49" i="10" s="1"/>
  <c r="T49" i="10" s="1"/>
  <c r="P50" i="10"/>
  <c r="S50" i="10" s="1"/>
  <c r="T50" i="10" s="1"/>
  <c r="P19" i="10"/>
  <c r="S19" i="10" s="1"/>
  <c r="T19" i="10" s="1"/>
  <c r="P29" i="10"/>
  <c r="S29" i="10" s="1"/>
  <c r="T29" i="10" s="1"/>
  <c r="P22" i="10"/>
  <c r="S22" i="10" s="1"/>
  <c r="T22" i="10" s="1"/>
  <c r="P39" i="10"/>
  <c r="S39" i="10" s="1"/>
  <c r="T39" i="10" s="1"/>
  <c r="P46" i="10"/>
  <c r="S46" i="10" s="1"/>
  <c r="T46" i="10" s="1"/>
  <c r="P26" i="10"/>
  <c r="S26" i="10" s="1"/>
  <c r="T26" i="10" s="1"/>
  <c r="P47" i="10"/>
  <c r="S47" i="10" s="1"/>
  <c r="T47" i="10" s="1"/>
  <c r="P32" i="10"/>
  <c r="S32" i="10" s="1"/>
  <c r="T32" i="10" s="1"/>
  <c r="P44" i="10"/>
  <c r="S44" i="10" s="1"/>
  <c r="T44" i="10" s="1"/>
  <c r="P36" i="10"/>
  <c r="S36" i="10" s="1"/>
  <c r="T36" i="10" s="1"/>
  <c r="P21" i="10"/>
  <c r="S21" i="10" s="1"/>
  <c r="T21" i="10" s="1"/>
  <c r="P23" i="10"/>
  <c r="S23" i="10" s="1"/>
  <c r="T23" i="10" s="1"/>
  <c r="P40" i="10"/>
  <c r="S40" i="10" s="1"/>
  <c r="T40" i="10" s="1"/>
  <c r="P18" i="10"/>
  <c r="S18" i="10" s="1"/>
  <c r="T18" i="10" s="1"/>
  <c r="Q10" i="10"/>
  <c r="N10" i="10"/>
  <c r="L10" i="10"/>
  <c r="H10" i="10"/>
  <c r="P10" i="10" l="1"/>
  <c r="S10" i="10" s="1"/>
  <c r="T10" i="10" s="1"/>
  <c r="Q51" i="10"/>
  <c r="S51" i="10"/>
  <c r="T51" i="10" s="1"/>
  <c r="Q52" i="10"/>
  <c r="S52" i="10" s="1"/>
  <c r="T52" i="10" s="1"/>
  <c r="Q48" i="10"/>
  <c r="S48" i="10" s="1"/>
  <c r="Q31" i="10"/>
  <c r="S31" i="10" s="1"/>
  <c r="T31" i="10" s="1"/>
</calcChain>
</file>

<file path=xl/sharedStrings.xml><?xml version="1.0" encoding="utf-8"?>
<sst xmlns="http://schemas.openxmlformats.org/spreadsheetml/2006/main" count="1428" uniqueCount="325">
  <si>
    <t>RSA ROBUST OCH SÄKER IOT</t>
  </si>
  <si>
    <t>Begrepp</t>
  </si>
  <si>
    <t>Definition</t>
  </si>
  <si>
    <t>Avancerade hot (APTs)</t>
  </si>
  <si>
    <t>Sofistikerade attacker som är inriktade på att kompromettera nätverket och stjäla information under en längre period utan att upptäckas.</t>
  </si>
  <si>
    <t xml:space="preserve">Avlyssning av information </t>
  </si>
  <si>
    <t>Obehörig avlyssning (och ibland modifiering) av en privat kommunikation, till exempel telefonsamtal, snabbmeddelanden, e-postkommunikation.</t>
  </si>
  <si>
    <t>Bashot</t>
  </si>
  <si>
    <t>Bashot är en lista över vanliga hot som kan påverka en verksamhet eller ett system. Den här listan har tagits fram i förväg och innehåller hot som man vet att man ofta behöver ta hänsyn till. När någon ska göra en riskanalys, kan de börja med den här listan istället för att försöka komma på alla möjliga hot själva från början.</t>
  </si>
  <si>
    <t>Bruteforce-attacker</t>
  </si>
  <si>
    <t>Angripare försöker gissa inloggningsuppgifter genom att testa många möjliga kombinationer tills rätt lösenord hittas.</t>
  </si>
  <si>
    <t>Dataintrång</t>
  </si>
  <si>
    <t>Otillåten åtkomst eller försök till åtkomst av informationssystem eller data. Insamling, manipulering eller förstörelse av digital information, vanligtvis i en datorsystem eller nätverksmiljö, med avsikt att stjäla, ändra eller hindra normal funktion.</t>
  </si>
  <si>
    <t>Dataskimming</t>
  </si>
  <si>
    <t>När obehöriga aktörer samlar in och stjäl känslig information från anslutna enheter eller nätverk, vilket kan leda till komprometterad integritet och säkerhet för användardata samt underminera systemets funktionalitet.</t>
  </si>
  <si>
    <t>Espionage</t>
  </si>
  <si>
    <t>Samling information om individ, organisation eller stat utan deras kunskap eller samtycke.</t>
  </si>
  <si>
    <t>Insiderhot</t>
  </si>
  <si>
    <t>Anställda med inre åtkomst till systemen kan utgöra en risk genom att avsiktligt eller oavsiktligt läcka information eller utföra attacker.</t>
  </si>
  <si>
    <t>Integritet</t>
  </si>
  <si>
    <t>Integritet inom infosäkerhet avser skyddet av känslig information från obehörig åtkomst, ändring eller otillåten spridning, och syftar till att säkerställa att data och kommunikation förblir konfidentiella och opåverkade av obehöriga parter.</t>
  </si>
  <si>
    <t>Internet of Things (IoT)</t>
  </si>
  <si>
    <t>System där fysiska enheter är kopplade till internet och utrustade med sensorer och mjukvara för att samla in och dela data. Målet är att skapa smarta system som kan övervaka och interagera med omgivningen för att förbättra användarupplevelsen och effektivisera olika processer.</t>
  </si>
  <si>
    <t>Kod som utnyttjar svagheter (Exploit Kits)</t>
  </si>
  <si>
    <t>Kod utformad för att dra fördel av en sårbarhet för att få tillgång till ett system. Detta hot är svårt att upptäcka och i IoT-miljöer varierar dess påverkan från hög till avgörande beroende på de berörda tillgångarna.</t>
  </si>
  <si>
    <t>Konfidentialitet</t>
  </si>
  <si>
    <t xml:space="preserve">Konfidentialitet innebär inom informationssäkerhet att säkerställa att känslig information endast är tillgänglig för auktoriserade användare eller enheter, vilket skyddar den från obehörig åtkomst eller avslöjande. </t>
  </si>
  <si>
    <t>Logiska hot</t>
  </si>
  <si>
    <t>Hot som är relaterade till digitala eller datormiljöer, inklusive cyberattacker, skadlig programvara, dataintrång och andra angrepp som riktar sig mot informationssystem och dess logiska komponenter.</t>
  </si>
  <si>
    <t>Mannen-i-mitten (Man in the middle)</t>
  </si>
  <si>
    <t>Aktiv avlyssningsattack, där angriparen fångar upp och vidarebefordrar meddelanden från ett offer till ett annat, för att få dem att tro att de pratar direkt med varandra</t>
  </si>
  <si>
    <t>Målinriktade attacker (Targeted attacks)</t>
  </si>
  <si>
    <t>Attacker utformade för ett specifikt mål, som har pågått  under en lång tidsperiod och genomförts i flera steg. Huvudmålet är att förbli dold och att få så mycket känslig data / information eller kontroll som möjligt.</t>
  </si>
  <si>
    <t>Patch</t>
  </si>
  <si>
    <t>En uppdatering eller modifiering av mjukvara eller firmware som syftar till att åtgärda sårbarheter, förbättra prestanda eller införa nya funktioner i de anslutna enheterna, vilket bidrar till att säkerställa systemets säkerhet och funktionalitet.</t>
  </si>
  <si>
    <t xml:space="preserve">Sabotage av enhet/-er </t>
  </si>
  <si>
    <t>Händelser som stöld av enheter, bombattacker, vandalism eller sabotage kan skada enheter</t>
  </si>
  <si>
    <t>Sabotage mot kritisk infrastruktur</t>
  </si>
  <si>
    <t>Avsiktlig skadegörelse eller manipulation av viktiga system och anläggningar som är avgörande för samhällets funktion och säkerhet</t>
  </si>
  <si>
    <t>Sessionskapning (Session hijacking)</t>
  </si>
  <si>
    <t>Stöld av en dataförbindelse genom att agera som en legitim värd med avsikten att stjäla, ändra eller radera överförd data.</t>
  </si>
  <si>
    <t>Skadlig kod (malware)</t>
  </si>
  <si>
    <t>Programvaror som är utformade för att utföra oönskade och obehöriga åtgärder i ett system utan användarens samtycke, vilket resulterar i skada, korruption eller stöld av information. Påverkan kan vara hög.</t>
  </si>
  <si>
    <t>Spoofing</t>
  </si>
  <si>
    <t>Teknik där angripare maskerar sig själv för att framstå som en betrodd användare eller enhet.</t>
  </si>
  <si>
    <t xml:space="preserve">Sårbarhet i programvara </t>
  </si>
  <si>
    <t xml:space="preserve">De vanligaste IoT-enheterna är ofta sårbara på grund av svaga / standardlösenord, programvarufel och konfigurationsfel, vilket utgör en risk för nätverket. Detta hot är vanligtvis kopplat till andra, som exploateringssatser (exploit kits), och det anses vara kritskt. </t>
  </si>
  <si>
    <t>Tillgänglighet</t>
  </si>
  <si>
    <t>Förmågan hos systemet att vara konstant tillgängligt och erbjuda oavbruten funktionalitet och åtkomst till resurser och tjänster för användare och enheter, även under potentiella påfrestningar, störningar eller attacker.</t>
  </si>
  <si>
    <t>Vandalism</t>
  </si>
  <si>
    <t>Avsiktlig förstörelse eller skadegörelse av egendom, ofta genom olagliga eller destruktiva handlingar.</t>
  </si>
  <si>
    <t>Överbelastningsattacker (DDoS)</t>
  </si>
  <si>
    <t>Flera system attackerar mot specifika mål för att överbelasta det och få det att krascha. Detta kan göras genom att göra många anslutningar, överbelasta en kommunikationskanal eller spela upp samma kommunikation om och om igen</t>
  </si>
  <si>
    <r>
      <t>Analysobjekt:</t>
    </r>
    <r>
      <rPr>
        <sz val="12"/>
        <rFont val="Avenir Next LT Pro"/>
        <family val="2"/>
      </rPr>
      <t xml:space="preserve"> </t>
    </r>
    <r>
      <rPr>
        <b/>
        <sz val="12"/>
        <rFont val="Avenir Next LT Pro"/>
        <family val="2"/>
      </rPr>
      <t>IoT-system</t>
    </r>
  </si>
  <si>
    <t xml:space="preserve">Datum: </t>
  </si>
  <si>
    <t>ÅÅÅÅ-MM-DD</t>
  </si>
  <si>
    <t>Version:</t>
  </si>
  <si>
    <r>
      <t xml:space="preserve">Riskägare: </t>
    </r>
    <r>
      <rPr>
        <sz val="12"/>
        <rFont val="Avenir Next LT Pro"/>
        <family val="2"/>
      </rPr>
      <t>Nätägare AB</t>
    </r>
  </si>
  <si>
    <t>XX.XX</t>
  </si>
  <si>
    <r>
      <t xml:space="preserve">Medverkande:  </t>
    </r>
    <r>
      <rPr>
        <sz val="12"/>
        <rFont val="Avenir Next LT Pro"/>
        <family val="2"/>
      </rPr>
      <t>Kalle Kula, Kajsa Varg</t>
    </r>
  </si>
  <si>
    <t>[Döljs]</t>
  </si>
  <si>
    <t>[Välj konsekvens]</t>
  </si>
  <si>
    <t>[Välj Sannolikhet]</t>
  </si>
  <si>
    <t>[automatgenereras]</t>
  </si>
  <si>
    <t>[Välj riskbehandling]</t>
  </si>
  <si>
    <t>[Skriv åtgärdförslag]</t>
  </si>
  <si>
    <t>[Välj risknivå]</t>
  </si>
  <si>
    <t>[Skriv åtgärdsresonemang]</t>
  </si>
  <si>
    <t>[Ange ansvarig]</t>
  </si>
  <si>
    <t>[Ange datum]</t>
  </si>
  <si>
    <t>[Ange status]</t>
  </si>
  <si>
    <t>Samhälls-konsekvens</t>
  </si>
  <si>
    <t>Kundpåverkan</t>
  </si>
  <si>
    <t>Avbrottets förväntade längd</t>
  </si>
  <si>
    <t>Avbrottets geografisk omfattning</t>
  </si>
  <si>
    <t>Teknisk Konsekvent</t>
  </si>
  <si>
    <t>Sannolikhet</t>
  </si>
  <si>
    <t>Risknivå</t>
  </si>
  <si>
    <t>Riskbehandling</t>
  </si>
  <si>
    <t>Åtgärdshantering vid förslag Reduceras och Eliminieras</t>
  </si>
  <si>
    <t>ID</t>
  </si>
  <si>
    <t>Under-ID</t>
  </si>
  <si>
    <t>Hotkategori</t>
  </si>
  <si>
    <t>Riskbeskrivning</t>
  </si>
  <si>
    <t>Påverkan</t>
  </si>
  <si>
    <t>Övrig kommentar [Minnesanteckningar]</t>
  </si>
  <si>
    <r>
      <t xml:space="preserve">Nuvarande skydd </t>
    </r>
    <r>
      <rPr>
        <sz val="11"/>
        <color theme="1"/>
        <rFont val="Avenir Next LT Pro"/>
        <family val="2"/>
      </rPr>
      <t>Ange vad eller var det går att läsa om det. Ex i flik</t>
    </r>
  </si>
  <si>
    <t>Värde K 1-5</t>
  </si>
  <si>
    <t>Samhälls-konsekvenser</t>
  </si>
  <si>
    <t>Värde KP</t>
  </si>
  <si>
    <t>Avbrottets kundpåverkan</t>
  </si>
  <si>
    <t>Värde AFL</t>
  </si>
  <si>
    <t>Avbrottets förväntad längd</t>
  </si>
  <si>
    <t>Värde AGO</t>
  </si>
  <si>
    <t>Geografisk omfattning</t>
  </si>
  <si>
    <t>Summativt TK</t>
  </si>
  <si>
    <t>Värde SN</t>
  </si>
  <si>
    <t>Sannolikhetsnivå</t>
  </si>
  <si>
    <t>TK*S</t>
  </si>
  <si>
    <t>Förslag riskbehandling</t>
  </si>
  <si>
    <t>Åtgärdförslag</t>
  </si>
  <si>
    <t>Kvarstående risk - risknivå efter att åtgärden är införd</t>
  </si>
  <si>
    <t>Beskrivning av resonemang kring risknivå efter införd åtgärd</t>
  </si>
  <si>
    <t>Åtgärdsansvarig</t>
  </si>
  <si>
    <t>Datum när åtgärden ska vara införd</t>
  </si>
  <si>
    <t>Status genomförande</t>
  </si>
  <si>
    <t>Uppföljnings-datum</t>
  </si>
  <si>
    <t>R01</t>
  </si>
  <si>
    <t>1</t>
  </si>
  <si>
    <t>Kapning av IoT-kommunikationsprotokoll</t>
  </si>
  <si>
    <t xml:space="preserve">En inkräktare tar kontroll över uppkopplade enheter. Inkräktaren kan fånga upp  känslig information, inklusive lösenord. </t>
  </si>
  <si>
    <t>[Skyddsbeskrivning]</t>
  </si>
  <si>
    <t>[Välj]</t>
  </si>
  <si>
    <t>[åtgärd]</t>
  </si>
  <si>
    <t>[text]</t>
  </si>
  <si>
    <t>[namn]</t>
  </si>
  <si>
    <t>[datum]</t>
  </si>
  <si>
    <t>R02</t>
  </si>
  <si>
    <t>Missbruk av AI</t>
  </si>
  <si>
    <t>Manipulering av IoT-enheter. Förbättrade cyberattacker, insamling och analys av stora mängder data från IoT-enheter.</t>
  </si>
  <si>
    <t>R03</t>
  </si>
  <si>
    <t>Ökad sårbarhet och risk för obehörig åtkomst, vilket i sin tur kan resultera i dataintrång, störningar i tjänster och potentiellt komprometterad integritet och konfidentialitet.</t>
  </si>
  <si>
    <t>R04</t>
  </si>
  <si>
    <t>Bristande patchhantering</t>
  </si>
  <si>
    <t>Om system och programvara inte uppdateras med de senaste säkerhetspatcharna, kan det leda till ökad sårbarhet och risk för cyberattacker samt komprometterad säkerhet och funktionalitet.</t>
  </si>
  <si>
    <t>R05</t>
  </si>
  <si>
    <t>Nedsatt tillgänglighet, försämrad prestanda och potentiell ökad sårbarhet, vilket kan påverka enheters funktionalitet och dataintegritet.</t>
  </si>
  <si>
    <t>R06</t>
  </si>
  <si>
    <t>Attack mot användares integritet</t>
  </si>
  <si>
    <t>Obehörig åtkomst till känslig information, personlig övervakning och potentiell missbruk av användardata.</t>
  </si>
  <si>
    <t>R07</t>
  </si>
  <si>
    <t>Exponering av känslig användardata, kompromettering av nätverkssäkerhet och möjlig sabotage av kommunikationsinfrastrukturen.</t>
  </si>
  <si>
    <t>R08</t>
  </si>
  <si>
    <t xml:space="preserve">Kan destabilisera kommunikationen, genomföra sofistikerad dataskördning för spionändamål och hota integriteten samt tillgängligheten för kritiska nätverk. </t>
  </si>
  <si>
    <t>R09</t>
  </si>
  <si>
    <t>Skanning av nätverk</t>
  </si>
  <si>
    <t>Obehörig skanning av nätverk  kan leda till upptäckt av sårbarheter, dataintrång och störningar, vilket i sin tur kan hota systemets integritet, tillgänglighet och konfidentialitet.</t>
  </si>
  <si>
    <t>R10</t>
  </si>
  <si>
    <t>Förlust av konfidentiell information, störningar i kommunikationen, potentiell sabotage av enheter samt risker för integritet och säkerhet för anslutna enheter och användare.</t>
  </si>
  <si>
    <t>R11</t>
  </si>
  <si>
    <t>Dataläckage genom otillräcklig säkerhet</t>
  </si>
  <si>
    <t xml:space="preserve">Osäkra anslutningar och svag kryptering kan resultera i att känslig data läcker ut när den överförs över nätverket vilket kan leda till  exponering av känslig information och kompromettering av användarintegritet </t>
  </si>
  <si>
    <t>R12</t>
  </si>
  <si>
    <t>Upprepning av meddelanden</t>
  </si>
  <si>
    <t xml:space="preserve">Den här attacken använder en giltig dataöverföring genom att repetetivt skicka den, alternativt  försena den, för att manipulera eller krascha enheten som utgör målet för attacken. Påverkar systemets prestanda och tillförlitlighet negativt. </t>
  </si>
  <si>
    <t>R13</t>
  </si>
  <si>
    <t>Komprometterar nätverkssäkerhet, kan stjäla känslig information och potentiellt leda till avbrott i tjänster och systemfunktioner</t>
  </si>
  <si>
    <t>R14</t>
  </si>
  <si>
    <t>Kan resultera i sårbarheter, obehörig åtkomst eller potentiell manipulation av kommunikation och dataöverföring, vilket hotar integriteten och säkerheten för dessa system.</t>
  </si>
  <si>
    <t>R15</t>
  </si>
  <si>
    <t>Komprometterad tredjepart</t>
  </si>
  <si>
    <t>Ökad sårbarhet, dataintrång och potentiellt påverka integriteten och tillgängligheten av kommunikationen och uppkopplade enheter</t>
  </si>
  <si>
    <t>R16</t>
  </si>
  <si>
    <t>Dataintrång och potentiellt försämrad funktionalitet, vilket hotar integriteten och tillgängligheten för de anslutna enheterna och systemen</t>
  </si>
  <si>
    <t>R17</t>
  </si>
  <si>
    <t>Skador genom förfalskade enheter</t>
  </si>
  <si>
    <t>Detta hot är svårt att upptäcka eftersom en förfalskad enhet inte lätt kan skiljas från originalet. Dessa enheter har vanligtvis bakdörrar som är en risk för obehörig åtkomst och kan användas för att utföra attacker mot andra system i miljön</t>
  </si>
  <si>
    <t>R18</t>
  </si>
  <si>
    <t>Obehörig åtkomst, dataskimming och manipulation av kommunikationen mellan enheter, vilket hotar integriteten och säkerheten för det anslutna nätverket.</t>
  </si>
  <si>
    <t>R19</t>
  </si>
  <si>
    <t>Kan innebära risker som otillåten åtkomst till känslig data, potentiell sabotering av kommunikationsinfrastruktur och minskad integritet för anslutna enheter</t>
  </si>
  <si>
    <t>R20</t>
  </si>
  <si>
    <t>Insidershot</t>
  </si>
  <si>
    <t>Insidershot på IoT-system kan resultera i obehörig åtkomst, datastöld eller manipulation av nätverksinställningar, vilket potentiellt kan leda till avbrott i tjänster, integritetsproblem och nedsatt funktionalitet</t>
  </si>
  <si>
    <t>R21</t>
  </si>
  <si>
    <t>Informationsinsamling (Interception of information) eller Sniffing</t>
  </si>
  <si>
    <t>Integritetsintrång och potentiell exponering av känslig användarinformation samt kan kompromettera säkerheten och funktionaliteten hos de anslutna enheterna.</t>
  </si>
  <si>
    <t>R22</t>
  </si>
  <si>
    <t>R23</t>
  </si>
  <si>
    <t>Förfalskad eller manipulerad data för att lura mottagaren. Kan leda till obehörig åtkomst, nätverksproblem, förlust av integritet, avbrott i tjänster.</t>
  </si>
  <si>
    <t>R24</t>
  </si>
  <si>
    <t>Informationsinsamling (Information gathering)</t>
  </si>
  <si>
    <t>Målet med informationsinsamling är att samla in tillförlitlig och relevant information för att fatta informerade beslut eller dra slutsatser (kan användas av social engineering, underrätelsetjenst osv)</t>
  </si>
  <si>
    <t>R25</t>
  </si>
  <si>
    <t>Tredje parts fel (Third parties failures)</t>
  </si>
  <si>
    <t xml:space="preserve">Nedsatt funktionalitet, datasäkerhetsrisker och potentiell störning i tjänsteleveransen
</t>
  </si>
  <si>
    <t>R26</t>
  </si>
  <si>
    <t>Sårbarhet i programvara (Software vulnerabilities)</t>
  </si>
  <si>
    <t>Sårbarheter i programvara kan leda till ökad risk för attacker och oönskad åtkomst i IoT-system vilket potentiellt kan resultera i störningar, dataläckage eller komprometterad integritet och konfidentialitet.</t>
  </si>
  <si>
    <t>R27</t>
  </si>
  <si>
    <t>Läckage av data/känslig information (Data / Sensitive information leakage)</t>
  </si>
  <si>
    <t>Känslig information avslöjas, avsiktligt eller inte, för obehöriga parter. Betydelsen av detta hot kan variera mycket beroende på typen av data. Kan leda till potentiell exponering av användarnas personliga information.</t>
  </si>
  <si>
    <t>R28</t>
  </si>
  <si>
    <t>Fysiska hot</t>
  </si>
  <si>
    <t>Naturkatastrofer (Natural Disaster)</t>
  </si>
  <si>
    <t>Detta  inkluderar händelser,  t.ex.översvämningar, kraftig vind, kraftiga snöbyar och jordskred, som fysiskt kan skada enheterna. Kan resultera i riftstörningar, kommunikationsbortfall och potentiell skadad infrastruktur.</t>
  </si>
  <si>
    <t>R29</t>
  </si>
  <si>
    <t>Miljökatastrof (Environmental Disaster)</t>
  </si>
  <si>
    <t>Katastrofer i IoT-utrustningens implementeringsmiljöer som  orsakar problem med deras driftskompatibilitet.</t>
  </si>
  <si>
    <t>R30</t>
  </si>
  <si>
    <t>Sabotage av enhet/er (Device destruction/sabotage/)</t>
  </si>
  <si>
    <t>Driftstörningar, avbrott i kommunikation och obehörig åtkomst, vilket kan resultera i allvarliga konsekvenser för systemets prestanda och integritet.</t>
  </si>
  <si>
    <t>R31</t>
  </si>
  <si>
    <t>Avbrott och störningar, vilket påverkar kommunikationen, datatrafiken och övergripande funktionalitet, med potentiella konsekvenser för samhällsservice och säkerhet.</t>
  </si>
  <si>
    <t>R32</t>
  </si>
  <si>
    <t>Enhetsmodifiering (Device modification)</t>
  </si>
  <si>
    <t>Förlust av en enhet genom att inkräktaren till exempel dragit fördel av dålig konfiguration av portar eller utnyttjat de som lämnas öppna. Det  kan påverka systemets prestanda, integritet och säkerhet</t>
  </si>
  <si>
    <t>R33</t>
  </si>
  <si>
    <t>Förlust av supporttjänster (Loss of support services)</t>
  </si>
  <si>
    <t>Nedsatt funktionalitet, ökad sårbarhet och fördröjd eller ineffektiv hantering av anslutna enheter, vilket i sin tur kan påverka systemets prestanda och pålitlighet negativt.</t>
  </si>
  <si>
    <t>R34</t>
  </si>
  <si>
    <t>Fel i system (Failure of system)</t>
  </si>
  <si>
    <t>Kan leda till avbrott och störningar i IoT-system, vilket kan resultera i förlust av anslutning, otillgänglighet för enheter och minskad övergripande prestanda.</t>
  </si>
  <si>
    <t>R35</t>
  </si>
  <si>
    <t>Avbrott i nätverk (Network Outage)</t>
  </si>
  <si>
    <t>Avbrott eller fel i nätverket, antingen avsiktligt eller oavsiktligt. Förlust av anslutning och kommunikation mellan enheter, vilket resulterar i otillgänglighet för fjärrstyrning, datainsamling och andra viktiga funktioner.</t>
  </si>
  <si>
    <t>R36</t>
  </si>
  <si>
    <t>Intrång och obehörig åtkomst</t>
  </si>
  <si>
    <t>Obehöriga kan stjäla eller manipulera utrustning. Avbrott i tjänster, potentiell kompromettering av nätverkssäkerheten</t>
  </si>
  <si>
    <t>R37</t>
  </si>
  <si>
    <t>Fel på enheter (Failures of devices)</t>
  </si>
  <si>
    <t>Avbrott i kommunikationen, försämrad anslutning och nedsatt funktionalitet, vilket potentiellt resulterar i driftstörningar och minskad pålitlighet för systemet.</t>
  </si>
  <si>
    <t>R38</t>
  </si>
  <si>
    <t>Utnyttjande av svaga länkar</t>
  </si>
  <si>
    <t>En angripare kan rikta in sig på en mindre säkerhetsmedveten del av anläggningen, t.ex. en mindre övervakad ingång, för att få åtkomst till resten av nätverket.</t>
  </si>
  <si>
    <t>R39</t>
  </si>
  <si>
    <t>Krig/Sprängningar av telekomanläggningar, master och antenner</t>
  </si>
  <si>
    <t>Avbrott i kommunikationen och skada infrastrukturen, vilket kan leda till störningar och förlust av datatjänster.</t>
  </si>
  <si>
    <t>R40</t>
  </si>
  <si>
    <t>Krig/kärnvapenexplotion</t>
  </si>
  <si>
    <t xml:space="preserve">Fysysk förstörelse av enheter. IoT enheter kan inte kommunicera med varandra eller med molnet. </t>
  </si>
  <si>
    <t>R41</t>
  </si>
  <si>
    <t>Skadegörelse, stöld och förstörande av utrustning, inbrott i telekomanläggningar</t>
  </si>
  <si>
    <t>R42</t>
  </si>
  <si>
    <t>Störningar i satellitbaserade navigationssystem p.g.a. naturliga fenomen som interferens eller rymdväder (störningar i jordens övre atmosfär)</t>
  </si>
  <si>
    <t>Försämrad signal kvalitet, datakorruption eller fullständig störning av kommunikationen.</t>
  </si>
  <si>
    <t>R43</t>
  </si>
  <si>
    <t xml:space="preserve">Störningar i satellitbaserade navigationssystem p.g.a. spoofing </t>
  </si>
  <si>
    <t xml:space="preserve">Navigationsfel, fel i tidssynkronisering </t>
  </si>
  <si>
    <t>Nuvarande skydd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</si>
  <si>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</si>
  <si>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</si>
  <si>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</si>
  <si>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ID- åtgärd</t>
  </si>
  <si>
    <t>Under-Id</t>
  </si>
  <si>
    <t>ID-risk</t>
  </si>
  <si>
    <t>Skydd</t>
  </si>
  <si>
    <t>Ansvarig</t>
  </si>
  <si>
    <t>Datum när skyddet infördes</t>
  </si>
  <si>
    <t>Datum uppföljning skydd</t>
  </si>
  <si>
    <t>[från fliken Riskanalys, kolumn X]</t>
  </si>
  <si>
    <t>[från fliken Riskanalys]</t>
  </si>
  <si>
    <t>R44</t>
  </si>
  <si>
    <t>R45</t>
  </si>
  <si>
    <t>R46</t>
  </si>
  <si>
    <t>R47</t>
  </si>
  <si>
    <t>R48</t>
  </si>
  <si>
    <t>R49</t>
  </si>
  <si>
    <t>R50</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</si>
  <si>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</si>
  <si>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</si>
  <si>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t>Tekniska konsekvenser:</t>
  </si>
  <si>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</si>
  <si>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</si>
  <si>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</si>
  <si>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</si>
  <si>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t>Bedömning av risknivån</t>
  </si>
  <si>
    <t>För att bedöma risktalet kan du använda en förutbestämd skala. Exempelvis:</t>
  </si>
  <si>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</si>
  <si>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</si>
  <si>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</si>
  <si>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</si>
  <si>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Riskformler</t>
  </si>
  <si>
    <t>Summativ teknisk konsekvens = C1*3+D1+E1+F1</t>
  </si>
  <si>
    <t>Risktal = Summativ teknisk konsekvens * Sannolikhet</t>
  </si>
  <si>
    <t>Riskskalor och definitioner</t>
  </si>
  <si>
    <t>Sannolikheten att det händer</t>
  </si>
  <si>
    <t>Mycket hög</t>
  </si>
  <si>
    <t>Händelsen kommer nästan säkert att inträffa</t>
  </si>
  <si>
    <t>Hög</t>
  </si>
  <si>
    <t>Händelsen med stor sannolikhet att inträffa</t>
  </si>
  <si>
    <t>Medel hög</t>
  </si>
  <si>
    <t>Händelsen kan inträffa</t>
  </si>
  <si>
    <t>Låg</t>
  </si>
  <si>
    <t>Händelsen förväntas inte inträffa</t>
  </si>
  <si>
    <t>Avbrottets geografiska utsträckning</t>
  </si>
  <si>
    <t>Nationellt</t>
  </si>
  <si>
    <t>Avbrottet påverkar stora delar av landet.</t>
  </si>
  <si>
    <t>Regionalt</t>
  </si>
  <si>
    <t>Avbrottet påverkar ett större eller flera mindre områden som sammanlagt motsvarar en mindre del av landet. 
Exempel: en yta som motsvarar ett läns storlek</t>
  </si>
  <si>
    <t>Lokalt</t>
  </si>
  <si>
    <t>Avbrottet påverkar mindre geografiskt område. 
Exempel: del av kommunhuvudort.</t>
  </si>
  <si>
    <t>Avbrottets längd</t>
  </si>
  <si>
    <t>Lång</t>
  </si>
  <si>
    <t>Avbrottet kan förväntas pågå under längre tid
Exempel: avbrottet varar flera dygn</t>
  </si>
  <si>
    <t>Medel</t>
  </si>
  <si>
    <t>Avbrottet kan förvänats pågå under en begränsad tid
Exempel: avbrottet varar en stor del av ett dygn</t>
  </si>
  <si>
    <t>Kort</t>
  </si>
  <si>
    <t>Avbrottet kan förväntas pågå under en kort tid
Exempel: avbrottet varar någon eller några timmar</t>
  </si>
  <si>
    <t>Stor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</si>
  <si>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</si>
  <si>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</si>
  <si>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Liten</t>
  </si>
  <si>
    <t>Aktörer med en mindre sammanlagd marknadsandel påverkas av avbrottet som samtidigt påverkar delar av det samhällsviktiga tjänsteutbudet</t>
  </si>
  <si>
    <t>Samhällskonsekvenser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</si>
  <si>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</si>
  <si>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</si>
  <si>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</si>
  <si>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</si>
  <si>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Mycket låg</t>
  </si>
  <si>
    <t>Små direkta mycket begränsade störningar i samhällets funktionalitet</t>
  </si>
  <si>
    <t xml:space="preserve">OBS: Rör ej och byt inte namn. Denn flik används av Excel för att hämta uppgifter som används i de andra kalkylarken. </t>
  </si>
  <si>
    <t>Konsekvens</t>
  </si>
  <si>
    <t>Status</t>
  </si>
  <si>
    <t>Åtgärdstatus</t>
  </si>
  <si>
    <t>Försumbar</t>
  </si>
  <si>
    <t>Medelhög</t>
  </si>
  <si>
    <t>Måttlig</t>
  </si>
  <si>
    <t>Accepteras</t>
  </si>
  <si>
    <t>Ej påbörjad</t>
  </si>
  <si>
    <t>Ja, åtgärd klar</t>
  </si>
  <si>
    <t>I fliken</t>
  </si>
  <si>
    <t>Betydande</t>
  </si>
  <si>
    <t>Reduceras</t>
  </si>
  <si>
    <t>Mindre än 50 %</t>
  </si>
  <si>
    <t>Nej, ej påbörjad</t>
  </si>
  <si>
    <t>Externt</t>
  </si>
  <si>
    <t>Allvarlig</t>
  </si>
  <si>
    <t>Elimineras</t>
  </si>
  <si>
    <t>Mer än 50 %</t>
  </si>
  <si>
    <t>Arbete pågår</t>
  </si>
  <si>
    <t>Överförs</t>
  </si>
  <si>
    <t>Klar</t>
  </si>
  <si>
    <t>Ingen åtgärd</t>
  </si>
  <si>
    <t>Extremt Hög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</si>
</sst>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s>
  <fills count="12">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31">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0" fontId="18" fillId="5" borderId="1" xfId="0" applyFont="1" applyFill="1" applyBorder="1"/>
    <xf numFmtId="0" fontId="18" fillId="5" borderId="1" xfId="0" applyFont="1" applyFill="1" applyBorder="1" applyAlignment="1">
      <alignment wrapText="1"/>
    </xf>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31" fillId="5" borderId="0" xfId="0" applyFont="1" applyFill="1"/>
    <xf numFmtId="49" fontId="16" fillId="2" borderId="0" xfId="0" applyNumberFormat="1" applyFont="1" applyFill="1" applyAlignment="1">
      <alignment horizontal="center" vertical="center" wrapText="1"/>
    </xf>
    <xf numFmtId="1" fontId="16" fillId="2" borderId="0" xfId="0" applyNumberFormat="1" applyFont="1" applyFill="1" applyAlignment="1">
      <alignment horizontal="left" vertical="top" wrapText="1"/>
    </xf>
    <xf numFmtId="1" fontId="16" fillId="11" borderId="0" xfId="0" applyNumberFormat="1" applyFont="1" applyFill="1" applyAlignment="1">
      <alignment horizontal="center" vertical="top" wrapText="1"/>
    </xf>
    <xf numFmtId="1" fontId="16" fillId="11" borderId="0" xfId="0" applyNumberFormat="1" applyFont="1" applyFill="1" applyAlignment="1">
      <alignment horizontal="left" vertical="top" wrapText="1"/>
    </xf>
    <xf numFmtId="49" fontId="18" fillId="2" borderId="7" xfId="0" applyNumberFormat="1" applyFont="1" applyFill="1" applyBorder="1" applyAlignment="1">
      <alignment horizontal="left" vertical="top"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xf numFmtId="0" fontId="26" fillId="5" borderId="0" xfId="0" applyFont="1" applyFill="1" applyAlignment="1"/>
  </cellXfs>
  <cellStyles count="3">
    <cellStyle name="Followed Hyperlink" xfId="2" builtinId="9" hidden="1"/>
    <cellStyle name="Hyperlink" xfId="1" builtinId="8" hidden="1"/>
    <cellStyle name="Normal" xfId="0" builtinId="0"/>
  </cellStyles>
  <dxfs count="60">
    <dxf>
      <font>
        <b val="0"/>
        <i val="0"/>
      </font>
      <fill>
        <patternFill>
          <bgColor theme="9" tint="0.59996337778862885"/>
        </patternFill>
      </fill>
    </dxf>
    <dxf>
      <font>
        <b val="0"/>
        <i val="0"/>
      </font>
      <fill>
        <patternFill>
          <bgColor theme="9" tint="0.59996337778862885"/>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25640</xdr:colOff>
      <xdr:row>6</xdr:row>
      <xdr:rowOff>83374</xdr:rowOff>
    </xdr:from>
    <xdr:to>
      <xdr:col>12</xdr:col>
      <xdr:colOff>242047</xdr:colOff>
      <xdr:row>25</xdr:row>
      <xdr:rowOff>152400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706958" y="1266715"/>
          <a:ext cx="7710901" cy="3816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636494</xdr:colOff>
      <xdr:row>26</xdr:row>
      <xdr:rowOff>94128</xdr:rowOff>
    </xdr:from>
    <xdr:to>
      <xdr:col>12</xdr:col>
      <xdr:colOff>333937</xdr:colOff>
      <xdr:row>47</xdr:row>
      <xdr:rowOff>179855</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636494" y="5221940"/>
          <a:ext cx="7873255" cy="4227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8</xdr:col>
      <xdr:colOff>2220</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52" insertRowShift="1" totalsRowShown="0" headerRowDxfId="31" dataDxfId="30">
  <autoFilter ref="A9:AB52" xr:uid="{00000000-0009-0000-0100-000002000000}"/>
  <sortState xmlns:xlrd2="http://schemas.microsoft.com/office/spreadsheetml/2017/richdata2" ref="A10:U50">
    <sortCondition ref="A9:A50"/>
  </sortState>
  <tableColumns count="28">
    <tableColumn id="1" xr3:uid="{00000000-0010-0000-0000-000001000000}" name="ID" dataDxfId="29"/>
    <tableColumn id="13" xr3:uid="{728E2588-992C-4687-A6AA-05F0DD9FE18C}" name="Under-ID" dataDxfId="28"/>
    <tableColumn id="8" xr3:uid="{F917D114-5283-42AE-9285-0353A5026823}" name="Hotkategori" dataDxfId="27"/>
    <tableColumn id="4" xr3:uid="{00000000-0010-0000-0000-000004000000}" name="Riskbeskrivning" dataDxfId="26"/>
    <tableColumn id="3" xr3:uid="{00000000-0010-0000-0000-000003000000}" name="Påverkan" dataDxfId="25"/>
    <tableColumn id="24" xr3:uid="{E3A307D1-F3C6-48AA-BA00-926928DBD594}" name="Övrig kommentar [Minnesanteckningar]" dataDxfId="24"/>
    <tableColumn id="2" xr3:uid="{00000000-0010-0000-0000-000002000000}" name="Nuvarande skydd Ange vad eller var det går att läsa om det. Ex i flik" dataDxfId="23"/>
    <tableColumn id="20" xr3:uid="{FC5B16D6-FFDE-4B4C-B285-0EA00BB7C2F5}" name="Värde K 1-5" dataDxfId="22">
      <calculatedColumnFormula>IF(I10="Mycket låg",1,(IF(I10="Låg",2,(IF(I10="Medel",3,(IF(I10="Hög",4,(IF(I10="Mycket hög",5,0)))))))))</calculatedColumnFormula>
    </tableColumn>
    <tableColumn id="19" xr3:uid="{947A0445-964A-4D4A-AA81-BD8E5DF0DD7A}" name="Samhälls-konsekvenser" dataDxfId="21"/>
    <tableColumn id="18" xr3:uid="{9E8E1ADA-46AE-41C4-92E0-EC597A72F70E}" name="Värde KP" dataDxfId="20">
      <calculatedColumnFormula>IF(K10="Liten",1,(IF(K10="Medel",2,(IF(K10="Stor",3,0)))))</calculatedColumnFormula>
    </tableColumn>
    <tableColumn id="17" xr3:uid="{147B8A04-8562-4FCB-A74E-EE363B27BA20}" name="Avbrottets kundpåverkan" dataDxfId="19"/>
    <tableColumn id="16" xr3:uid="{4CE34C77-0F2F-4808-A387-C5386DD6DFDB}" name="Värde AFL" dataDxfId="18">
      <calculatedColumnFormula>IF(M10="Kort",1,(IF(M10="Medel",2,(IF(M10="Lång",3,0)))))</calculatedColumnFormula>
    </tableColumn>
    <tableColumn id="15" xr3:uid="{BC27FE06-0575-43B5-88BC-639566FA39C5}" name="Avbrottets förväntad längd" dataDxfId="17"/>
    <tableColumn id="11" xr3:uid="{9F286F0A-8480-42E4-860A-097BC0177D23}" name="Värde AGO" dataDxfId="16">
      <calculatedColumnFormula>IF(O10="Lokalt",1,(IF(O10="Regionalt",2,(IF(O10="Nationellt",3,0)))))</calculatedColumnFormula>
    </tableColumn>
    <tableColumn id="10" xr3:uid="{4A19AF3E-B824-4E6D-B64F-2888552714F0}" name="Geografisk omfattning" dataDxfId="15"/>
    <tableColumn id="21" xr3:uid="{EB750985-4F9E-40B6-AAEF-970B48D3ECAE}" name="Summativt TK" dataDxfId="14">
      <calculatedColumnFormula>(H10*3+J10+L10+N10)</calculatedColumnFormula>
    </tableColumn>
    <tableColumn id="9" xr3:uid="{00000000-0010-0000-0000-000009000000}" name="Värde SN" dataDxfId="13">
      <calculatedColumnFormula>IF(R10="Låg",1,(IF(R10="Medelhög",2,(IF(R10="Hög",3,(IF(R10="Mycket hög",4,0)))))))</calculatedColumnFormula>
    </tableColumn>
    <tableColumn id="12" xr3:uid="{00000000-0010-0000-0000-00000C000000}" name="Sannolikhetsnivå" dataDxfId="12">
      <calculatedColumnFormula>IF(ISBLANK(Q10),"",VLOOKUP(Q10,Data!$C$6:$D$9,2))</calculatedColumnFormula>
    </tableColumn>
    <tableColumn id="7" xr3:uid="{00000000-0010-0000-0000-000007000000}" name="TK*S" dataDxfId="11">
      <calculatedColumnFormula>IF(Q10="","",P10*Q10)</calculatedColumnFormula>
    </tableColumn>
    <tableColumn id="5" xr3:uid="{00000000-0010-0000-0000-000005000000}" name="Risknivå" dataDxfId="10">
      <calculatedColumnFormula>IF(S10=0,"",IF(S10&lt;=30, "Låg", IF(S10&lt;=40, "Medel", IF(S10&lt;=70, "Hög", "Extremt Hög"))))</calculatedColumnFormula>
    </tableColumn>
    <tableColumn id="6" xr3:uid="{00000000-0010-0000-0000-000006000000}" name="Förslag riskbehandling" dataDxfId="9"/>
    <tableColumn id="27" xr3:uid="{A5F6FFE1-DEE2-4B7E-80A6-34FE0F18E50D}" name="Åtgärdförslag" dataDxfId="8"/>
    <tableColumn id="28" xr3:uid="{FE11C529-C6C7-44E6-A154-ABB3B8DDA95E}" name="Kvarstående risk - risknivå efter att åtgärden är införd" dataDxfId="7"/>
    <tableColumn id="29" xr3:uid="{E0E2586D-80F3-418E-BAA2-A991593352F1}" name="Beskrivning av resonemang kring risknivå efter införd åtgärd" dataDxfId="6"/>
    <tableColumn id="30" xr3:uid="{FFA2A861-0CAC-4816-89AC-2C84D1E8E258}" name="Åtgärdsansvarig" dataDxfId="5"/>
    <tableColumn id="31" xr3:uid="{4304D1C5-B485-4388-8B0D-28A1DA222FAC}" name="Datum när åtgärden ska vara införd" dataDxfId="4"/>
    <tableColumn id="32" xr3:uid="{C22AF791-9197-47F3-9D28-32798D68BAC7}" name="Status genomförande" dataDxfId="3"/>
    <tableColumn id="33" xr3:uid="{D42594F8-A1E7-4875-B9F5-DEBFB6F37A49}" name="Uppföljnings-datum" dataDxfId="2"/>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spacenews.com/satellites-specter-iot-attacks/"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Q9" sqref="Q9"/>
    </sheetView>
  </sheetViews>
  <sheetFormatPr defaultColWidth="8.875" defaultRowHeight="15.75"/>
  <cols>
    <col min="1" max="16384" width="8.875" style="18"/>
  </cols>
  <sheetData>
    <row r="6" spans="2:2">
      <c r="B6" s="111"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C27"/>
  <sheetViews>
    <sheetView tabSelected="1" zoomScale="85" zoomScaleNormal="85" workbookViewId="0">
      <selection activeCell="E12" sqref="E12"/>
    </sheetView>
  </sheetViews>
  <sheetFormatPr defaultColWidth="9" defaultRowHeight="15.75"/>
  <cols>
    <col min="1" max="1" width="2.25" style="41" customWidth="1"/>
    <col min="2" max="2" width="38.875" style="41" customWidth="1"/>
    <col min="3" max="3" width="157.5" style="41" customWidth="1"/>
    <col min="4" max="16384" width="9" style="41"/>
  </cols>
  <sheetData>
    <row r="2" spans="2:3" ht="23.25">
      <c r="B2" s="104" t="s">
        <v>1</v>
      </c>
      <c r="C2" s="104" t="s">
        <v>2</v>
      </c>
    </row>
    <row r="3" spans="2:3">
      <c r="B3" s="105" t="s">
        <v>3</v>
      </c>
      <c r="C3" s="106" t="s">
        <v>4</v>
      </c>
    </row>
    <row r="4" spans="2:3">
      <c r="B4" s="105" t="s">
        <v>5</v>
      </c>
      <c r="C4" s="106" t="s">
        <v>6</v>
      </c>
    </row>
    <row r="5" spans="2:3" ht="32.25">
      <c r="B5" s="105" t="s">
        <v>7</v>
      </c>
      <c r="C5" s="106" t="s">
        <v>8</v>
      </c>
    </row>
    <row r="6" spans="2:3">
      <c r="B6" s="105" t="s">
        <v>9</v>
      </c>
      <c r="C6" s="106" t="s">
        <v>10</v>
      </c>
    </row>
    <row r="7" spans="2:3" ht="31.5">
      <c r="B7" s="105" t="s">
        <v>11</v>
      </c>
      <c r="C7" s="106" t="s">
        <v>12</v>
      </c>
    </row>
    <row r="8" spans="2:3" ht="31.5">
      <c r="B8" s="105" t="s">
        <v>13</v>
      </c>
      <c r="C8" s="106" t="s">
        <v>14</v>
      </c>
    </row>
    <row r="9" spans="2:3">
      <c r="B9" s="105" t="s">
        <v>15</v>
      </c>
      <c r="C9" s="106" t="s">
        <v>16</v>
      </c>
    </row>
    <row r="10" spans="2:3">
      <c r="B10" s="105" t="s">
        <v>17</v>
      </c>
      <c r="C10" s="106" t="s">
        <v>18</v>
      </c>
    </row>
    <row r="11" spans="2:3" ht="31.5">
      <c r="B11" s="105" t="s">
        <v>19</v>
      </c>
      <c r="C11" s="106" t="s">
        <v>20</v>
      </c>
    </row>
    <row r="12" spans="2:3" ht="31.5">
      <c r="B12" s="105" t="s">
        <v>21</v>
      </c>
      <c r="C12" s="106" t="s">
        <v>22</v>
      </c>
    </row>
    <row r="13" spans="2:3" ht="31.5">
      <c r="B13" s="106" t="s">
        <v>23</v>
      </c>
      <c r="C13" s="106" t="s">
        <v>24</v>
      </c>
    </row>
    <row r="14" spans="2:3" ht="31.5">
      <c r="B14" s="105" t="s">
        <v>25</v>
      </c>
      <c r="C14" s="106" t="s">
        <v>26</v>
      </c>
    </row>
    <row r="15" spans="2:3" ht="31.5">
      <c r="B15" s="105" t="s">
        <v>27</v>
      </c>
      <c r="C15" s="106" t="s">
        <v>28</v>
      </c>
    </row>
    <row r="16" spans="2:3" ht="31.5">
      <c r="B16" s="105" t="s">
        <v>29</v>
      </c>
      <c r="C16" s="106" t="s">
        <v>30</v>
      </c>
    </row>
    <row r="17" spans="2:3" ht="31.5">
      <c r="B17" s="105" t="s">
        <v>31</v>
      </c>
      <c r="C17" s="106" t="s">
        <v>32</v>
      </c>
    </row>
    <row r="18" spans="2:3" ht="31.5">
      <c r="B18" s="105" t="s">
        <v>33</v>
      </c>
      <c r="C18" s="106" t="s">
        <v>34</v>
      </c>
    </row>
    <row r="19" spans="2:3">
      <c r="B19" s="105" t="s">
        <v>35</v>
      </c>
      <c r="C19" s="106" t="s">
        <v>36</v>
      </c>
    </row>
    <row r="20" spans="2:3">
      <c r="B20" s="105" t="s">
        <v>37</v>
      </c>
      <c r="C20" s="106" t="s">
        <v>38</v>
      </c>
    </row>
    <row r="21" spans="2:3">
      <c r="B21" s="105" t="s">
        <v>39</v>
      </c>
      <c r="C21" s="106" t="s">
        <v>40</v>
      </c>
    </row>
    <row r="22" spans="2:3" ht="31.5">
      <c r="B22" s="105" t="s">
        <v>41</v>
      </c>
      <c r="C22" s="106" t="s">
        <v>42</v>
      </c>
    </row>
    <row r="23" spans="2:3">
      <c r="B23" s="105" t="s">
        <v>43</v>
      </c>
      <c r="C23" s="106" t="s">
        <v>44</v>
      </c>
    </row>
    <row r="24" spans="2:3" ht="31.5">
      <c r="B24" s="105" t="s">
        <v>45</v>
      </c>
      <c r="C24" s="106" t="s">
        <v>46</v>
      </c>
    </row>
    <row r="25" spans="2:3" ht="31.5">
      <c r="B25" s="105" t="s">
        <v>47</v>
      </c>
      <c r="C25" s="106" t="s">
        <v>48</v>
      </c>
    </row>
    <row r="26" spans="2:3">
      <c r="B26" s="105" t="s">
        <v>49</v>
      </c>
      <c r="C26" s="106" t="s">
        <v>50</v>
      </c>
    </row>
    <row r="27" spans="2:3" ht="31.5">
      <c r="B27" s="105" t="s">
        <v>51</v>
      </c>
      <c r="C27" s="10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64"/>
  <sheetViews>
    <sheetView zoomScale="70" zoomScaleNormal="70" workbookViewId="0">
      <selection activeCell="U59" sqref="U59"/>
    </sheetView>
  </sheetViews>
  <sheetFormatPr defaultColWidth="10.875" defaultRowHeight="15.7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c r="A1" s="16"/>
      <c r="B1" s="81"/>
      <c r="C1" s="16"/>
      <c r="D1" s="16"/>
      <c r="E1" s="16"/>
      <c r="F1" s="16"/>
      <c r="G1" s="16"/>
      <c r="H1" s="16"/>
      <c r="I1" s="16"/>
      <c r="J1" s="16"/>
      <c r="K1" s="16"/>
      <c r="L1" s="16"/>
      <c r="M1" s="16"/>
      <c r="N1" s="16"/>
      <c r="O1" s="16"/>
      <c r="P1" s="16"/>
      <c r="Q1" s="16"/>
      <c r="R1" s="16"/>
      <c r="S1" s="16"/>
      <c r="T1" s="17"/>
    </row>
    <row r="2" spans="1:45" s="18" customFormat="1" ht="20.100000000000001" customHeight="1">
      <c r="A2" s="29"/>
      <c r="B2" s="82"/>
      <c r="C2" s="20"/>
      <c r="D2" s="21"/>
      <c r="E2" s="121" t="s">
        <v>53</v>
      </c>
      <c r="F2" s="121"/>
      <c r="G2" s="121"/>
      <c r="H2" s="70"/>
      <c r="I2" s="71" t="s">
        <v>54</v>
      </c>
      <c r="J2" s="72"/>
      <c r="K2" s="74" t="s">
        <v>55</v>
      </c>
      <c r="L2" s="22"/>
      <c r="M2" s="22"/>
      <c r="N2" s="16" t="s">
        <v>56</v>
      </c>
      <c r="O2" s="16"/>
      <c r="P2" s="16"/>
      <c r="Q2" s="16"/>
    </row>
    <row r="3" spans="1:45" s="18" customFormat="1" ht="20.100000000000001" customHeight="1">
      <c r="A3" s="16"/>
      <c r="B3" s="81"/>
      <c r="C3" s="16"/>
      <c r="D3" s="16"/>
      <c r="E3" s="41"/>
      <c r="F3" s="41"/>
      <c r="G3" s="41"/>
      <c r="H3" s="41"/>
      <c r="I3" s="73"/>
      <c r="J3" s="73"/>
      <c r="K3" s="73"/>
      <c r="L3" s="16"/>
      <c r="M3" s="16"/>
      <c r="N3" s="16"/>
      <c r="O3" s="16"/>
      <c r="P3" s="16"/>
      <c r="Q3" s="16"/>
      <c r="R3" s="16"/>
      <c r="S3" s="16"/>
      <c r="T3" s="17"/>
    </row>
    <row r="4" spans="1:45" s="18" customFormat="1" ht="20.100000000000001" customHeight="1">
      <c r="A4" s="16"/>
      <c r="B4" s="81"/>
      <c r="C4" s="16"/>
      <c r="D4" s="16"/>
      <c r="E4" s="125" t="s">
        <v>57</v>
      </c>
      <c r="F4" s="125"/>
      <c r="G4" s="125"/>
      <c r="H4" s="126"/>
      <c r="I4" s="30" t="s">
        <v>56</v>
      </c>
      <c r="J4" s="73"/>
      <c r="K4" s="73" t="s">
        <v>58</v>
      </c>
      <c r="L4" s="16"/>
      <c r="M4" s="16"/>
      <c r="N4" s="16"/>
      <c r="O4" s="16"/>
      <c r="P4" s="16"/>
      <c r="Q4" s="16"/>
      <c r="R4" s="16"/>
      <c r="S4" s="23"/>
      <c r="T4" s="17"/>
    </row>
    <row r="5" spans="1:45" s="18" customFormat="1" ht="20.100000000000001" customHeight="1">
      <c r="B5" s="83"/>
      <c r="C5" s="16"/>
      <c r="D5" s="16"/>
      <c r="E5" s="41"/>
      <c r="F5" s="41"/>
      <c r="G5" s="41"/>
      <c r="H5" s="41"/>
      <c r="I5" s="73"/>
      <c r="J5" s="73"/>
      <c r="K5" s="73"/>
      <c r="L5" s="16"/>
      <c r="M5" s="16"/>
      <c r="N5" s="16"/>
      <c r="O5" s="16"/>
      <c r="P5" s="16"/>
      <c r="Q5" s="16"/>
      <c r="R5" s="16"/>
      <c r="S5" s="23"/>
      <c r="T5" s="17"/>
    </row>
    <row r="6" spans="1:45">
      <c r="C6" s="16"/>
      <c r="D6" s="16"/>
      <c r="E6" s="125" t="s">
        <v>59</v>
      </c>
      <c r="F6" s="125"/>
      <c r="G6" s="125"/>
      <c r="H6" s="126"/>
      <c r="I6" s="73"/>
      <c r="J6" s="73"/>
      <c r="K6" s="73"/>
      <c r="L6" s="16"/>
      <c r="M6" s="16"/>
      <c r="N6" s="16"/>
      <c r="O6" s="16"/>
      <c r="P6" s="16"/>
      <c r="Q6" s="16"/>
      <c r="R6" s="16"/>
      <c r="S6" s="23"/>
      <c r="T6" s="17"/>
      <c r="U6" s="24"/>
    </row>
    <row r="7" spans="1:45" ht="20.25" customHeight="1">
      <c r="A7" s="16"/>
      <c r="B7" s="81"/>
      <c r="C7" s="16"/>
      <c r="D7" s="16"/>
      <c r="E7" s="16"/>
      <c r="F7" s="16"/>
      <c r="G7" s="16"/>
      <c r="H7" s="26" t="s">
        <v>60</v>
      </c>
      <c r="I7" s="25" t="s">
        <v>61</v>
      </c>
      <c r="J7" s="26" t="s">
        <v>60</v>
      </c>
      <c r="K7" s="25" t="s">
        <v>61</v>
      </c>
      <c r="L7" s="26" t="s">
        <v>60</v>
      </c>
      <c r="M7" s="25" t="s">
        <v>61</v>
      </c>
      <c r="N7" s="26" t="s">
        <v>60</v>
      </c>
      <c r="O7" s="25" t="s">
        <v>61</v>
      </c>
      <c r="P7" s="26" t="s">
        <v>60</v>
      </c>
      <c r="Q7" s="26" t="s">
        <v>60</v>
      </c>
      <c r="R7" s="25" t="s">
        <v>62</v>
      </c>
      <c r="S7" s="23" t="s">
        <v>60</v>
      </c>
      <c r="T7" s="27" t="s">
        <v>63</v>
      </c>
      <c r="U7" s="25" t="s">
        <v>64</v>
      </c>
      <c r="V7" s="25" t="s">
        <v>65</v>
      </c>
      <c r="W7" s="16" t="s">
        <v>66</v>
      </c>
      <c r="X7" s="16" t="s">
        <v>67</v>
      </c>
      <c r="Y7" s="16" t="s">
        <v>68</v>
      </c>
      <c r="Z7" s="16" t="s">
        <v>69</v>
      </c>
      <c r="AA7" s="16" t="s">
        <v>70</v>
      </c>
      <c r="AB7" s="16" t="s">
        <v>69</v>
      </c>
    </row>
    <row r="8" spans="1:45" ht="54.75" customHeight="1">
      <c r="A8" s="16"/>
      <c r="B8" s="81"/>
      <c r="C8" s="16"/>
      <c r="D8" s="16"/>
      <c r="E8" s="16"/>
      <c r="F8" s="16"/>
      <c r="G8" s="16"/>
      <c r="H8" s="124" t="s">
        <v>71</v>
      </c>
      <c r="I8" s="124"/>
      <c r="J8" s="122" t="s">
        <v>72</v>
      </c>
      <c r="K8" s="123"/>
      <c r="L8" s="122" t="s">
        <v>73</v>
      </c>
      <c r="M8" s="123"/>
      <c r="N8" s="122" t="s">
        <v>74</v>
      </c>
      <c r="O8" s="123"/>
      <c r="P8" s="14" t="s">
        <v>75</v>
      </c>
      <c r="Q8" s="117" t="s">
        <v>76</v>
      </c>
      <c r="R8" s="118"/>
      <c r="S8" s="119" t="s">
        <v>77</v>
      </c>
      <c r="T8" s="120"/>
      <c r="U8" s="43" t="s">
        <v>78</v>
      </c>
      <c r="V8" s="96" t="s">
        <v>79</v>
      </c>
      <c r="W8" s="94"/>
      <c r="X8" s="94"/>
      <c r="Y8" s="94"/>
      <c r="Z8" s="94"/>
      <c r="AA8" s="94"/>
      <c r="AB8" s="95"/>
    </row>
    <row r="9" spans="1:45" s="7" customFormat="1" ht="60.75" customHeight="1" thickBot="1">
      <c r="A9" s="8" t="s">
        <v>80</v>
      </c>
      <c r="B9" s="80" t="s">
        <v>81</v>
      </c>
      <c r="C9" s="8" t="s">
        <v>82</v>
      </c>
      <c r="D9" s="8" t="s">
        <v>83</v>
      </c>
      <c r="E9" s="8" t="s">
        <v>84</v>
      </c>
      <c r="F9" s="8" t="s">
        <v>85</v>
      </c>
      <c r="G9" s="99" t="s">
        <v>86</v>
      </c>
      <c r="H9" s="32" t="s">
        <v>87</v>
      </c>
      <c r="I9" s="32" t="s">
        <v>88</v>
      </c>
      <c r="J9" s="32" t="s">
        <v>89</v>
      </c>
      <c r="K9" s="32" t="s">
        <v>90</v>
      </c>
      <c r="L9" s="33" t="s">
        <v>91</v>
      </c>
      <c r="M9" s="32" t="s">
        <v>92</v>
      </c>
      <c r="N9" s="33" t="s">
        <v>93</v>
      </c>
      <c r="O9" s="34" t="s">
        <v>94</v>
      </c>
      <c r="P9" s="35" t="s">
        <v>95</v>
      </c>
      <c r="Q9" s="36" t="s">
        <v>96</v>
      </c>
      <c r="R9" s="37" t="s">
        <v>97</v>
      </c>
      <c r="S9" s="32" t="s">
        <v>98</v>
      </c>
      <c r="T9" s="9" t="s">
        <v>77</v>
      </c>
      <c r="U9" s="86" t="s">
        <v>99</v>
      </c>
      <c r="V9" s="97" t="s">
        <v>100</v>
      </c>
      <c r="W9" s="98" t="s">
        <v>101</v>
      </c>
      <c r="X9" s="98" t="s">
        <v>102</v>
      </c>
      <c r="Y9" s="98" t="s">
        <v>103</v>
      </c>
      <c r="Z9" s="98" t="s">
        <v>104</v>
      </c>
      <c r="AA9" s="98" t="s">
        <v>105</v>
      </c>
      <c r="AB9" s="98" t="s">
        <v>106</v>
      </c>
      <c r="AC9" s="28"/>
      <c r="AD9" s="28"/>
      <c r="AE9" s="28"/>
      <c r="AF9" s="28"/>
      <c r="AG9" s="28"/>
      <c r="AH9" s="28"/>
      <c r="AI9" s="28"/>
      <c r="AJ9" s="28"/>
      <c r="AK9" s="28"/>
      <c r="AL9" s="28"/>
      <c r="AM9" s="28"/>
      <c r="AN9" s="28"/>
      <c r="AO9" s="28"/>
      <c r="AP9" s="28"/>
      <c r="AQ9" s="28"/>
      <c r="AR9" s="28"/>
      <c r="AS9" s="28"/>
    </row>
    <row r="10" spans="1:45" s="42" customFormat="1" ht="69.95" customHeight="1">
      <c r="A10" s="40" t="s">
        <v>107</v>
      </c>
      <c r="B10" s="85" t="s">
        <v>108</v>
      </c>
      <c r="C10" s="40" t="s">
        <v>27</v>
      </c>
      <c r="D10" s="40" t="s">
        <v>109</v>
      </c>
      <c r="E10" s="40" t="s">
        <v>110</v>
      </c>
      <c r="F10" s="10" t="s">
        <v>85</v>
      </c>
      <c r="G10" s="10" t="s">
        <v>111</v>
      </c>
      <c r="H10" s="31">
        <f t="shared" ref="H10:H43" si="0">IF(I10="Mycket låg",1,(IF(I10="Låg",2,(IF(I10="Medel",3,(IF(I10="Hög",4,(IF(I10="Mycket hög",5,0)))))))))</f>
        <v>0</v>
      </c>
      <c r="I10" s="38" t="s">
        <v>112</v>
      </c>
      <c r="J10" s="31">
        <f t="shared" ref="J10:J43" si="1">IF(K10="Liten",1,(IF(K10="Medel",2,(IF(K10="Stor",3,0)))))</f>
        <v>0</v>
      </c>
      <c r="K10" s="38" t="s">
        <v>112</v>
      </c>
      <c r="L10" s="31">
        <f t="shared" ref="L10:L43" si="2">IF(M10="Kort",1,(IF(M10="Medel",2,(IF(M10="Lång",3,0)))))</f>
        <v>0</v>
      </c>
      <c r="M10" s="38" t="s">
        <v>112</v>
      </c>
      <c r="N10" s="31">
        <f t="shared" ref="N10:N43" si="3">IF(O10="Lokalt",1,(IF(O10="Regionalt",2,(IF(O10="Nationellt",3,0)))))</f>
        <v>0</v>
      </c>
      <c r="O10" s="38" t="s">
        <v>112</v>
      </c>
      <c r="P10" s="31">
        <f t="shared" ref="P10:P43" si="4">(H10*3+J10+L10+N10)</f>
        <v>0</v>
      </c>
      <c r="Q10" s="31">
        <f t="shared" ref="Q10:Q43" si="5">IF(R10="Låg",1,(IF(R10="Medelhög",2,(IF(R10="Hög",3,(IF(R10="Mycket hög",4,0)))))))</f>
        <v>0</v>
      </c>
      <c r="R10" s="39" t="s">
        <v>112</v>
      </c>
      <c r="S10" s="39">
        <f t="shared" ref="S10:S43" si="6">IF(Q10="","",P10*Q10)</f>
        <v>0</v>
      </c>
      <c r="T10" s="38" t="str">
        <f t="shared" ref="T10:T43" si="7">IF(S10=0,"",IF(S10&lt;=30, "Låg", IF(S10&lt;=40, "Medel", IF(S10&lt;=70, "Hög", "Extremt Hög"))))</f>
        <v/>
      </c>
      <c r="U10" s="38" t="s">
        <v>112</v>
      </c>
      <c r="V10" s="92" t="s">
        <v>113</v>
      </c>
      <c r="W10" s="93" t="s">
        <v>112</v>
      </c>
      <c r="X10" s="93" t="s">
        <v>114</v>
      </c>
      <c r="Y10" s="92" t="s">
        <v>115</v>
      </c>
      <c r="Z10" s="92" t="s">
        <v>116</v>
      </c>
      <c r="AA10" s="92" t="s">
        <v>112</v>
      </c>
      <c r="AB10" s="92" t="s">
        <v>116</v>
      </c>
      <c r="AC10" s="41"/>
      <c r="AD10" s="41"/>
      <c r="AE10" s="41"/>
      <c r="AF10" s="41"/>
      <c r="AG10" s="41"/>
      <c r="AH10" s="41"/>
      <c r="AI10" s="41"/>
      <c r="AJ10" s="41"/>
      <c r="AK10" s="41"/>
      <c r="AL10" s="41"/>
      <c r="AM10" s="41"/>
      <c r="AN10" s="41"/>
      <c r="AO10" s="41"/>
      <c r="AP10" s="41"/>
      <c r="AQ10" s="41"/>
      <c r="AR10" s="41"/>
      <c r="AS10" s="41"/>
    </row>
    <row r="11" spans="1:45" s="12" customFormat="1" ht="81" customHeight="1">
      <c r="A11" s="40" t="s">
        <v>117</v>
      </c>
      <c r="B11" s="85" t="s">
        <v>108</v>
      </c>
      <c r="C11" s="40" t="s">
        <v>27</v>
      </c>
      <c r="D11" s="40" t="s">
        <v>118</v>
      </c>
      <c r="E11" s="40" t="s">
        <v>119</v>
      </c>
      <c r="F11" s="10" t="s">
        <v>85</v>
      </c>
      <c r="G11" s="10" t="s">
        <v>111</v>
      </c>
      <c r="H11" s="31">
        <f t="shared" ref="H11" si="8">IF(I11="Mycket låg",1,(IF(I11="Låg",2,(IF(I11="Medel",3,(IF(I11="Hög",4,(IF(I11="Mycket hög",5,0)))))))))</f>
        <v>0</v>
      </c>
      <c r="I11" s="38" t="s">
        <v>112</v>
      </c>
      <c r="J11" s="31">
        <f t="shared" ref="J11" si="9">IF(K11="Liten",1,(IF(K11="Medel",2,(IF(K11="Stor",3,0)))))</f>
        <v>0</v>
      </c>
      <c r="K11" s="38" t="s">
        <v>112</v>
      </c>
      <c r="L11" s="31">
        <f t="shared" ref="L11" si="10">IF(M11="Kort",1,(IF(M11="Medel",2,(IF(M11="Lång",3,0)))))</f>
        <v>0</v>
      </c>
      <c r="M11" s="38" t="s">
        <v>112</v>
      </c>
      <c r="N11" s="31">
        <f t="shared" ref="N11" si="11">IF(O11="Lokalt",1,(IF(O11="Regionalt",2,(IF(O11="Nationellt",3,0)))))</f>
        <v>0</v>
      </c>
      <c r="O11" s="38" t="s">
        <v>112</v>
      </c>
      <c r="P11" s="31">
        <f t="shared" ref="P11" si="12">(H11*3+J11+L11+N11)</f>
        <v>0</v>
      </c>
      <c r="Q11" s="31">
        <f t="shared" ref="Q11" si="13">IF(R11="Låg",1,(IF(R11="Medelhög",2,(IF(R11="Hög",3,(IF(R11="Mycket hög",4,0)))))))</f>
        <v>0</v>
      </c>
      <c r="R11" s="39" t="s">
        <v>112</v>
      </c>
      <c r="S11" s="39">
        <f t="shared" ref="S11" si="14">IF(Q11="","",P11*Q11)</f>
        <v>0</v>
      </c>
      <c r="T11" s="38" t="str">
        <f t="shared" ref="T11" si="15">IF(S11=0,"",IF(S11&lt;=30, "Låg", IF(S11&lt;=40, "Medel", IF(S11&lt;=70, "Hög", "Extremt Hög"))))</f>
        <v/>
      </c>
      <c r="U11" s="38" t="s">
        <v>112</v>
      </c>
      <c r="V11" s="92" t="s">
        <v>113</v>
      </c>
      <c r="W11" s="93" t="s">
        <v>112</v>
      </c>
      <c r="X11" s="93" t="s">
        <v>114</v>
      </c>
      <c r="Y11" s="92" t="s">
        <v>115</v>
      </c>
      <c r="Z11" s="92" t="s">
        <v>116</v>
      </c>
      <c r="AA11" s="92" t="s">
        <v>112</v>
      </c>
      <c r="AB11" s="92" t="s">
        <v>116</v>
      </c>
      <c r="AC11" s="15"/>
      <c r="AD11" s="15"/>
      <c r="AE11" s="15"/>
      <c r="AF11" s="15"/>
      <c r="AG11" s="15"/>
      <c r="AH11" s="15"/>
      <c r="AI11" s="15"/>
      <c r="AJ11" s="15"/>
      <c r="AK11" s="15"/>
      <c r="AL11" s="15"/>
      <c r="AM11" s="15"/>
      <c r="AN11" s="15"/>
      <c r="AO11" s="15"/>
      <c r="AP11" s="15"/>
      <c r="AQ11" s="15"/>
      <c r="AR11" s="15"/>
      <c r="AS11" s="15"/>
    </row>
    <row r="12" spans="1:45" s="12" customFormat="1" ht="88.5" customHeight="1">
      <c r="A12" s="40" t="s">
        <v>120</v>
      </c>
      <c r="B12" s="85" t="s">
        <v>108</v>
      </c>
      <c r="C12" s="40" t="s">
        <v>27</v>
      </c>
      <c r="D12" s="40" t="s">
        <v>9</v>
      </c>
      <c r="E12" s="40" t="s">
        <v>121</v>
      </c>
      <c r="F12" s="10" t="s">
        <v>85</v>
      </c>
      <c r="G12" s="10" t="s">
        <v>111</v>
      </c>
      <c r="H12" s="11">
        <f t="shared" si="0"/>
        <v>0</v>
      </c>
      <c r="I12" s="38" t="s">
        <v>112</v>
      </c>
      <c r="J12" s="31">
        <f t="shared" si="1"/>
        <v>0</v>
      </c>
      <c r="K12" s="38" t="s">
        <v>112</v>
      </c>
      <c r="L12" s="31">
        <f t="shared" si="2"/>
        <v>0</v>
      </c>
      <c r="M12" s="38" t="s">
        <v>112</v>
      </c>
      <c r="N12" s="31">
        <f t="shared" si="3"/>
        <v>0</v>
      </c>
      <c r="O12" s="38" t="s">
        <v>112</v>
      </c>
      <c r="P12" s="31">
        <f t="shared" si="4"/>
        <v>0</v>
      </c>
      <c r="Q12" s="31">
        <f t="shared" si="5"/>
        <v>0</v>
      </c>
      <c r="R12" s="39" t="s">
        <v>112</v>
      </c>
      <c r="S12" s="39">
        <f t="shared" si="6"/>
        <v>0</v>
      </c>
      <c r="T12" s="38" t="str">
        <f t="shared" si="7"/>
        <v/>
      </c>
      <c r="U12" s="38" t="s">
        <v>112</v>
      </c>
      <c r="V12" s="92" t="s">
        <v>113</v>
      </c>
      <c r="W12" s="93" t="s">
        <v>112</v>
      </c>
      <c r="X12" s="93" t="s">
        <v>114</v>
      </c>
      <c r="Y12" s="92" t="s">
        <v>115</v>
      </c>
      <c r="Z12" s="92" t="s">
        <v>116</v>
      </c>
      <c r="AA12" s="92" t="s">
        <v>112</v>
      </c>
      <c r="AB12" s="92" t="s">
        <v>116</v>
      </c>
      <c r="AC12" s="15"/>
      <c r="AD12" s="15"/>
      <c r="AE12" s="15"/>
      <c r="AF12" s="15"/>
      <c r="AG12" s="15"/>
      <c r="AH12" s="15"/>
      <c r="AI12" s="15"/>
      <c r="AJ12" s="15"/>
      <c r="AK12" s="15"/>
      <c r="AL12" s="15"/>
      <c r="AM12" s="15"/>
      <c r="AN12" s="15"/>
      <c r="AO12" s="15"/>
      <c r="AP12" s="15"/>
      <c r="AQ12" s="15"/>
      <c r="AR12" s="15"/>
      <c r="AS12" s="15"/>
    </row>
    <row r="13" spans="1:45" s="12" customFormat="1" ht="69.95" customHeight="1">
      <c r="A13" s="40" t="s">
        <v>122</v>
      </c>
      <c r="B13" s="85" t="s">
        <v>108</v>
      </c>
      <c r="C13" s="40" t="s">
        <v>27</v>
      </c>
      <c r="D13" s="40" t="s">
        <v>123</v>
      </c>
      <c r="E13" s="40" t="s">
        <v>124</v>
      </c>
      <c r="F13" s="10" t="s">
        <v>85</v>
      </c>
      <c r="G13" s="10" t="s">
        <v>111</v>
      </c>
      <c r="H13" s="11">
        <f t="shared" ref="H13" si="16">IF(I13="Mycket låg",1,(IF(I13="Låg",2,(IF(I13="Medel",3,(IF(I13="Hög",4,(IF(I13="Mycket hög",5,0)))))))))</f>
        <v>0</v>
      </c>
      <c r="I13" s="38" t="s">
        <v>112</v>
      </c>
      <c r="J13" s="31">
        <f t="shared" ref="J13" si="17">IF(K13="Liten",1,(IF(K13="Medel",2,(IF(K13="Stor",3,0)))))</f>
        <v>0</v>
      </c>
      <c r="K13" s="38" t="s">
        <v>112</v>
      </c>
      <c r="L13" s="31">
        <f t="shared" ref="L13" si="18">IF(M13="Kort",1,(IF(M13="Medel",2,(IF(M13="Lång",3,0)))))</f>
        <v>0</v>
      </c>
      <c r="M13" s="38" t="s">
        <v>112</v>
      </c>
      <c r="N13" s="31">
        <f t="shared" ref="N13" si="19">IF(O13="Lokalt",1,(IF(O13="Regionalt",2,(IF(O13="Nationellt",3,0)))))</f>
        <v>0</v>
      </c>
      <c r="O13" s="38" t="s">
        <v>112</v>
      </c>
      <c r="P13" s="31">
        <f t="shared" si="4"/>
        <v>0</v>
      </c>
      <c r="Q13" s="31">
        <f t="shared" ref="Q13" si="20">IF(R13="Låg",1,(IF(R13="Medelhög",2,(IF(R13="Hög",3,(IF(R13="Mycket hög",4,0)))))))</f>
        <v>0</v>
      </c>
      <c r="R13" s="39" t="s">
        <v>112</v>
      </c>
      <c r="S13" s="39">
        <f t="shared" ref="S13" si="21">IF(Q13="","",P13*Q13)</f>
        <v>0</v>
      </c>
      <c r="T13" s="38" t="str">
        <f t="shared" ref="T13" si="22">IF(S13=0,"",IF(S13&lt;=30, "Låg", IF(S13&lt;=40, "Medel", IF(S13&lt;=70, "Hög", "Extremt Hög"))))</f>
        <v/>
      </c>
      <c r="U13" s="38" t="s">
        <v>112</v>
      </c>
      <c r="V13" s="92" t="s">
        <v>113</v>
      </c>
      <c r="W13" s="93" t="s">
        <v>112</v>
      </c>
      <c r="X13" s="93" t="s">
        <v>114</v>
      </c>
      <c r="Y13" s="92" t="s">
        <v>115</v>
      </c>
      <c r="Z13" s="92" t="s">
        <v>116</v>
      </c>
      <c r="AA13" s="92" t="s">
        <v>112</v>
      </c>
      <c r="AB13" s="92" t="s">
        <v>116</v>
      </c>
      <c r="AC13" s="15"/>
      <c r="AD13" s="15"/>
      <c r="AE13" s="15"/>
      <c r="AF13" s="15"/>
      <c r="AG13" s="15"/>
      <c r="AH13" s="15"/>
      <c r="AI13" s="15"/>
      <c r="AJ13" s="15"/>
      <c r="AK13" s="15"/>
      <c r="AL13" s="15"/>
      <c r="AM13" s="15"/>
      <c r="AN13" s="15"/>
      <c r="AO13" s="15"/>
      <c r="AP13" s="15"/>
      <c r="AQ13" s="15"/>
      <c r="AR13" s="15"/>
      <c r="AS13" s="15"/>
    </row>
    <row r="14" spans="1:45" s="12" customFormat="1" ht="69.95" customHeight="1">
      <c r="A14" s="40" t="s">
        <v>125</v>
      </c>
      <c r="B14" s="85" t="s">
        <v>108</v>
      </c>
      <c r="C14" s="40" t="s">
        <v>27</v>
      </c>
      <c r="D14" s="40" t="s">
        <v>51</v>
      </c>
      <c r="E14" s="40" t="s">
        <v>126</v>
      </c>
      <c r="F14" s="10" t="s">
        <v>85</v>
      </c>
      <c r="G14" s="10" t="s">
        <v>111</v>
      </c>
      <c r="H14" s="11">
        <f t="shared" ref="H14" si="23">IF(I14="Mycket låg",1,(IF(I14="Låg",2,(IF(I14="Medel",3,(IF(I14="Hög",4,(IF(I14="Mycket hög",5,0)))))))))</f>
        <v>0</v>
      </c>
      <c r="I14" s="38" t="s">
        <v>112</v>
      </c>
      <c r="J14" s="31">
        <f t="shared" ref="J14" si="24">IF(K14="Liten",1,(IF(K14="Medel",2,(IF(K14="Stor",3,0)))))</f>
        <v>0</v>
      </c>
      <c r="K14" s="38" t="s">
        <v>112</v>
      </c>
      <c r="L14" s="31">
        <f t="shared" ref="L14" si="25">IF(M14="Kort",1,(IF(M14="Medel",2,(IF(M14="Lång",3,0)))))</f>
        <v>0</v>
      </c>
      <c r="M14" s="38" t="s">
        <v>112</v>
      </c>
      <c r="N14" s="31">
        <f t="shared" ref="N14" si="26">IF(O14="Lokalt",1,(IF(O14="Regionalt",2,(IF(O14="Nationellt",3,0)))))</f>
        <v>0</v>
      </c>
      <c r="O14" s="38" t="s">
        <v>112</v>
      </c>
      <c r="P14" s="31">
        <f t="shared" si="4"/>
        <v>0</v>
      </c>
      <c r="Q14" s="31">
        <f t="shared" ref="Q14" si="27">IF(R14="Låg",1,(IF(R14="Medelhög",2,(IF(R14="Hög",3,(IF(R14="Mycket hög",4,0)))))))</f>
        <v>0</v>
      </c>
      <c r="R14" s="39" t="s">
        <v>112</v>
      </c>
      <c r="S14" s="39">
        <f t="shared" ref="S14" si="28">IF(Q14="","",P14*Q14)</f>
        <v>0</v>
      </c>
      <c r="T14" s="38" t="str">
        <f t="shared" ref="T14" si="29">IF(S14=0,"",IF(S14&lt;=30, "Låg", IF(S14&lt;=40, "Medel", IF(S14&lt;=70, "Hög", "Extremt Hög"))))</f>
        <v/>
      </c>
      <c r="U14" s="38" t="s">
        <v>112</v>
      </c>
      <c r="V14" s="92" t="s">
        <v>113</v>
      </c>
      <c r="W14" s="93" t="s">
        <v>112</v>
      </c>
      <c r="X14" s="93" t="s">
        <v>114</v>
      </c>
      <c r="Y14" s="92" t="s">
        <v>115</v>
      </c>
      <c r="Z14" s="92" t="s">
        <v>116</v>
      </c>
      <c r="AA14" s="92" t="s">
        <v>112</v>
      </c>
      <c r="AB14" s="92" t="s">
        <v>116</v>
      </c>
      <c r="AC14" s="15"/>
      <c r="AD14" s="15"/>
      <c r="AE14" s="15"/>
      <c r="AF14" s="15"/>
      <c r="AG14" s="15"/>
      <c r="AH14" s="15"/>
      <c r="AI14" s="15"/>
      <c r="AJ14" s="15"/>
      <c r="AK14" s="15"/>
      <c r="AL14" s="15"/>
      <c r="AM14" s="15"/>
      <c r="AN14" s="15"/>
      <c r="AO14" s="15"/>
      <c r="AP14" s="15"/>
      <c r="AQ14" s="15"/>
      <c r="AR14" s="15"/>
      <c r="AS14" s="15"/>
    </row>
    <row r="15" spans="1:45" s="12" customFormat="1" ht="69.95" customHeight="1">
      <c r="A15" s="40" t="s">
        <v>127</v>
      </c>
      <c r="B15" s="85" t="s">
        <v>108</v>
      </c>
      <c r="C15" s="40" t="s">
        <v>27</v>
      </c>
      <c r="D15" s="40" t="s">
        <v>128</v>
      </c>
      <c r="E15" s="40" t="s">
        <v>129</v>
      </c>
      <c r="F15" s="10" t="s">
        <v>85</v>
      </c>
      <c r="G15" s="10" t="s">
        <v>111</v>
      </c>
      <c r="H15" s="11">
        <f t="shared" ref="H15" si="30">IF(I15="Mycket låg",1,(IF(I15="Låg",2,(IF(I15="Medel",3,(IF(I15="Hög",4,(IF(I15="Mycket hög",5,0)))))))))</f>
        <v>0</v>
      </c>
      <c r="I15" s="38" t="s">
        <v>112</v>
      </c>
      <c r="J15" s="31">
        <f t="shared" ref="J15" si="31">IF(K15="Liten",1,(IF(K15="Medel",2,(IF(K15="Stor",3,0)))))</f>
        <v>0</v>
      </c>
      <c r="K15" s="38" t="s">
        <v>112</v>
      </c>
      <c r="L15" s="31">
        <f t="shared" ref="L15" si="32">IF(M15="Kort",1,(IF(M15="Medel",2,(IF(M15="Lång",3,0)))))</f>
        <v>0</v>
      </c>
      <c r="M15" s="38" t="s">
        <v>112</v>
      </c>
      <c r="N15" s="31">
        <f t="shared" ref="N15" si="33">IF(O15="Lokalt",1,(IF(O15="Regionalt",2,(IF(O15="Nationellt",3,0)))))</f>
        <v>0</v>
      </c>
      <c r="O15" s="38" t="s">
        <v>112</v>
      </c>
      <c r="P15" s="31">
        <f t="shared" si="4"/>
        <v>0</v>
      </c>
      <c r="Q15" s="31">
        <f t="shared" ref="Q15" si="34">IF(R15="Låg",1,(IF(R15="Medelhög",2,(IF(R15="Hög",3,(IF(R15="Mycket hög",4,0)))))))</f>
        <v>0</v>
      </c>
      <c r="R15" s="39" t="s">
        <v>112</v>
      </c>
      <c r="S15" s="39">
        <f t="shared" ref="S15" si="35">IF(Q15="","",P15*Q15)</f>
        <v>0</v>
      </c>
      <c r="T15" s="38" t="str">
        <f t="shared" ref="T15" si="36">IF(S15=0,"",IF(S15&lt;=30, "Låg", IF(S15&lt;=40, "Medel", IF(S15&lt;=70, "Hög", "Extremt Hög"))))</f>
        <v/>
      </c>
      <c r="U15" s="38" t="s">
        <v>112</v>
      </c>
      <c r="V15" s="92" t="s">
        <v>113</v>
      </c>
      <c r="W15" s="93" t="s">
        <v>112</v>
      </c>
      <c r="X15" s="93" t="s">
        <v>114</v>
      </c>
      <c r="Y15" s="92" t="s">
        <v>115</v>
      </c>
      <c r="Z15" s="92" t="s">
        <v>116</v>
      </c>
      <c r="AA15" s="92" t="s">
        <v>112</v>
      </c>
      <c r="AB15" s="92" t="s">
        <v>116</v>
      </c>
      <c r="AC15" s="15"/>
      <c r="AD15" s="15"/>
      <c r="AE15" s="15"/>
      <c r="AF15" s="15"/>
      <c r="AG15" s="15"/>
      <c r="AH15" s="15"/>
      <c r="AI15" s="15"/>
      <c r="AJ15" s="15"/>
      <c r="AK15" s="15"/>
      <c r="AL15" s="15"/>
      <c r="AM15" s="15"/>
      <c r="AN15" s="15"/>
      <c r="AO15" s="15"/>
      <c r="AP15" s="15"/>
      <c r="AQ15" s="15"/>
      <c r="AR15" s="15"/>
      <c r="AS15" s="15"/>
    </row>
    <row r="16" spans="1:45" s="12" customFormat="1" ht="69.95" customHeight="1">
      <c r="A16" s="40" t="s">
        <v>130</v>
      </c>
      <c r="B16" s="85" t="s">
        <v>108</v>
      </c>
      <c r="C16" s="40" t="s">
        <v>27</v>
      </c>
      <c r="D16" s="40" t="s">
        <v>5</v>
      </c>
      <c r="E16" s="40" t="s">
        <v>131</v>
      </c>
      <c r="F16" s="10" t="s">
        <v>85</v>
      </c>
      <c r="G16" s="10" t="s">
        <v>111</v>
      </c>
      <c r="H16" s="11">
        <f t="shared" si="0"/>
        <v>0</v>
      </c>
      <c r="I16" s="38" t="s">
        <v>112</v>
      </c>
      <c r="J16" s="31">
        <f t="shared" si="1"/>
        <v>0</v>
      </c>
      <c r="K16" s="38" t="s">
        <v>112</v>
      </c>
      <c r="L16" s="31">
        <f t="shared" si="2"/>
        <v>0</v>
      </c>
      <c r="M16" s="38" t="s">
        <v>112</v>
      </c>
      <c r="N16" s="31">
        <f t="shared" si="3"/>
        <v>0</v>
      </c>
      <c r="O16" s="38" t="s">
        <v>112</v>
      </c>
      <c r="P16" s="31">
        <f t="shared" si="4"/>
        <v>0</v>
      </c>
      <c r="Q16" s="31">
        <f t="shared" si="5"/>
        <v>0</v>
      </c>
      <c r="R16" s="39" t="s">
        <v>112</v>
      </c>
      <c r="S16" s="39">
        <f t="shared" si="6"/>
        <v>0</v>
      </c>
      <c r="T16" s="38" t="str">
        <f t="shared" si="7"/>
        <v/>
      </c>
      <c r="U16" s="38" t="s">
        <v>112</v>
      </c>
      <c r="V16" s="92" t="s">
        <v>113</v>
      </c>
      <c r="W16" s="93" t="s">
        <v>112</v>
      </c>
      <c r="X16" s="93" t="s">
        <v>114</v>
      </c>
      <c r="Y16" s="92" t="s">
        <v>115</v>
      </c>
      <c r="Z16" s="92" t="s">
        <v>116</v>
      </c>
      <c r="AA16" s="92" t="s">
        <v>112</v>
      </c>
      <c r="AB16" s="92" t="s">
        <v>116</v>
      </c>
      <c r="AC16" s="15"/>
      <c r="AD16" s="15"/>
      <c r="AE16" s="15"/>
      <c r="AF16" s="15"/>
      <c r="AG16" s="15"/>
      <c r="AH16" s="15"/>
      <c r="AI16" s="15"/>
      <c r="AJ16" s="15"/>
      <c r="AK16" s="15"/>
      <c r="AL16" s="15"/>
      <c r="AM16" s="15"/>
      <c r="AN16" s="15"/>
      <c r="AO16" s="15"/>
      <c r="AP16" s="15"/>
      <c r="AQ16" s="15"/>
      <c r="AR16" s="15"/>
      <c r="AS16" s="15"/>
    </row>
    <row r="17" spans="1:45" s="12" customFormat="1" ht="69.95" customHeight="1">
      <c r="A17" s="40" t="s">
        <v>132</v>
      </c>
      <c r="B17" s="85" t="s">
        <v>108</v>
      </c>
      <c r="C17" s="40" t="s">
        <v>27</v>
      </c>
      <c r="D17" s="40" t="s">
        <v>3</v>
      </c>
      <c r="E17" s="40" t="s">
        <v>133</v>
      </c>
      <c r="F17" s="10" t="s">
        <v>85</v>
      </c>
      <c r="G17" s="10" t="s">
        <v>111</v>
      </c>
      <c r="H17" s="11">
        <f t="shared" si="0"/>
        <v>0</v>
      </c>
      <c r="I17" s="38" t="s">
        <v>112</v>
      </c>
      <c r="J17" s="31">
        <f t="shared" si="1"/>
        <v>0</v>
      </c>
      <c r="K17" s="38" t="s">
        <v>112</v>
      </c>
      <c r="L17" s="31">
        <f t="shared" si="2"/>
        <v>0</v>
      </c>
      <c r="M17" s="38" t="s">
        <v>112</v>
      </c>
      <c r="N17" s="31">
        <f t="shared" si="3"/>
        <v>0</v>
      </c>
      <c r="O17" s="38" t="s">
        <v>112</v>
      </c>
      <c r="P17" s="31">
        <f t="shared" si="4"/>
        <v>0</v>
      </c>
      <c r="Q17" s="31">
        <f t="shared" si="5"/>
        <v>0</v>
      </c>
      <c r="R17" s="39" t="s">
        <v>112</v>
      </c>
      <c r="S17" s="39">
        <f t="shared" si="6"/>
        <v>0</v>
      </c>
      <c r="T17" s="38" t="str">
        <f t="shared" si="7"/>
        <v/>
      </c>
      <c r="U17" s="38" t="s">
        <v>112</v>
      </c>
      <c r="V17" s="92" t="s">
        <v>113</v>
      </c>
      <c r="W17" s="93" t="s">
        <v>112</v>
      </c>
      <c r="X17" s="93" t="s">
        <v>114</v>
      </c>
      <c r="Y17" s="92" t="s">
        <v>115</v>
      </c>
      <c r="Z17" s="92" t="s">
        <v>116</v>
      </c>
      <c r="AA17" s="92" t="s">
        <v>112</v>
      </c>
      <c r="AB17" s="92" t="s">
        <v>116</v>
      </c>
      <c r="AC17" s="15"/>
      <c r="AD17" s="15"/>
      <c r="AE17" s="15"/>
      <c r="AF17" s="15"/>
      <c r="AG17" s="15"/>
      <c r="AH17" s="15"/>
      <c r="AI17" s="15"/>
      <c r="AJ17" s="15"/>
      <c r="AK17" s="15"/>
      <c r="AL17" s="15"/>
      <c r="AM17" s="15"/>
      <c r="AN17" s="15"/>
      <c r="AO17" s="15"/>
      <c r="AP17" s="15"/>
      <c r="AQ17" s="15"/>
      <c r="AR17" s="15"/>
      <c r="AS17" s="15"/>
    </row>
    <row r="18" spans="1:45" s="12" customFormat="1" ht="69.95" customHeight="1">
      <c r="A18" s="40" t="s">
        <v>134</v>
      </c>
      <c r="B18" s="85" t="s">
        <v>108</v>
      </c>
      <c r="C18" s="40" t="s">
        <v>27</v>
      </c>
      <c r="D18" s="40" t="s">
        <v>135</v>
      </c>
      <c r="E18" s="40" t="s">
        <v>136</v>
      </c>
      <c r="F18" s="10" t="s">
        <v>85</v>
      </c>
      <c r="G18" s="10" t="s">
        <v>111</v>
      </c>
      <c r="H18" s="11">
        <f t="shared" si="0"/>
        <v>0</v>
      </c>
      <c r="I18" s="38" t="s">
        <v>112</v>
      </c>
      <c r="J18" s="31">
        <f t="shared" si="1"/>
        <v>0</v>
      </c>
      <c r="K18" s="38" t="s">
        <v>112</v>
      </c>
      <c r="L18" s="31">
        <f t="shared" si="2"/>
        <v>0</v>
      </c>
      <c r="M18" s="38" t="s">
        <v>112</v>
      </c>
      <c r="N18" s="31">
        <f t="shared" si="3"/>
        <v>0</v>
      </c>
      <c r="O18" s="38" t="s">
        <v>112</v>
      </c>
      <c r="P18" s="31">
        <f t="shared" si="4"/>
        <v>0</v>
      </c>
      <c r="Q18" s="31">
        <f t="shared" si="5"/>
        <v>0</v>
      </c>
      <c r="R18" s="39" t="s">
        <v>112</v>
      </c>
      <c r="S18" s="39">
        <f t="shared" si="6"/>
        <v>0</v>
      </c>
      <c r="T18" s="38" t="str">
        <f t="shared" si="7"/>
        <v/>
      </c>
      <c r="U18" s="38" t="s">
        <v>112</v>
      </c>
      <c r="V18" s="92" t="s">
        <v>113</v>
      </c>
      <c r="W18" s="93" t="s">
        <v>112</v>
      </c>
      <c r="X18" s="93" t="s">
        <v>114</v>
      </c>
      <c r="Y18" s="92" t="s">
        <v>115</v>
      </c>
      <c r="Z18" s="92" t="s">
        <v>116</v>
      </c>
      <c r="AA18" s="92" t="s">
        <v>112</v>
      </c>
      <c r="AB18" s="92" t="s">
        <v>116</v>
      </c>
      <c r="AC18" s="15"/>
      <c r="AD18" s="15"/>
      <c r="AE18" s="15"/>
      <c r="AF18" s="15"/>
      <c r="AG18" s="15"/>
      <c r="AH18" s="15"/>
      <c r="AI18" s="15"/>
      <c r="AJ18" s="15"/>
      <c r="AK18" s="15"/>
      <c r="AL18" s="15"/>
      <c r="AM18" s="15"/>
      <c r="AN18" s="15"/>
      <c r="AO18" s="15"/>
      <c r="AP18" s="15"/>
      <c r="AQ18" s="15"/>
      <c r="AR18" s="15"/>
      <c r="AS18" s="15"/>
    </row>
    <row r="19" spans="1:45" s="12" customFormat="1" ht="69.95" customHeight="1">
      <c r="A19" s="40" t="s">
        <v>137</v>
      </c>
      <c r="B19" s="85" t="s">
        <v>108</v>
      </c>
      <c r="C19" s="40" t="s">
        <v>27</v>
      </c>
      <c r="D19" s="40" t="s">
        <v>11</v>
      </c>
      <c r="E19" s="40" t="s">
        <v>138</v>
      </c>
      <c r="F19" s="10" t="s">
        <v>85</v>
      </c>
      <c r="G19" s="10" t="s">
        <v>111</v>
      </c>
      <c r="H19" s="11">
        <f t="shared" si="0"/>
        <v>0</v>
      </c>
      <c r="I19" s="38" t="s">
        <v>112</v>
      </c>
      <c r="J19" s="31">
        <f t="shared" si="1"/>
        <v>0</v>
      </c>
      <c r="K19" s="38" t="s">
        <v>112</v>
      </c>
      <c r="L19" s="31">
        <f t="shared" si="2"/>
        <v>0</v>
      </c>
      <c r="M19" s="38" t="s">
        <v>112</v>
      </c>
      <c r="N19" s="31">
        <f t="shared" si="3"/>
        <v>0</v>
      </c>
      <c r="O19" s="38" t="s">
        <v>112</v>
      </c>
      <c r="P19" s="31">
        <f t="shared" si="4"/>
        <v>0</v>
      </c>
      <c r="Q19" s="31">
        <f t="shared" si="5"/>
        <v>0</v>
      </c>
      <c r="R19" s="39" t="s">
        <v>112</v>
      </c>
      <c r="S19" s="39">
        <f t="shared" si="6"/>
        <v>0</v>
      </c>
      <c r="T19" s="38" t="str">
        <f t="shared" si="7"/>
        <v/>
      </c>
      <c r="U19" s="38" t="s">
        <v>112</v>
      </c>
      <c r="V19" s="92" t="s">
        <v>113</v>
      </c>
      <c r="W19" s="93" t="s">
        <v>112</v>
      </c>
      <c r="X19" s="93" t="s">
        <v>114</v>
      </c>
      <c r="Y19" s="92" t="s">
        <v>115</v>
      </c>
      <c r="Z19" s="92" t="s">
        <v>116</v>
      </c>
      <c r="AA19" s="92" t="s">
        <v>112</v>
      </c>
      <c r="AB19" s="92" t="s">
        <v>116</v>
      </c>
      <c r="AC19" s="15"/>
      <c r="AD19" s="15"/>
      <c r="AE19" s="15"/>
      <c r="AF19" s="15"/>
      <c r="AG19" s="15"/>
      <c r="AH19" s="15"/>
      <c r="AI19" s="15"/>
      <c r="AJ19" s="15"/>
      <c r="AK19" s="15"/>
      <c r="AL19" s="15"/>
      <c r="AM19" s="15"/>
      <c r="AN19" s="15"/>
      <c r="AO19" s="15"/>
      <c r="AP19" s="15"/>
      <c r="AQ19" s="15"/>
      <c r="AR19" s="15"/>
      <c r="AS19" s="15"/>
    </row>
    <row r="20" spans="1:45" s="12" customFormat="1" ht="69.95" customHeight="1">
      <c r="A20" s="40" t="s">
        <v>139</v>
      </c>
      <c r="B20" s="85" t="s">
        <v>108</v>
      </c>
      <c r="C20" s="40" t="s">
        <v>27</v>
      </c>
      <c r="D20" s="40" t="s">
        <v>140</v>
      </c>
      <c r="E20" s="40" t="s">
        <v>141</v>
      </c>
      <c r="F20" s="10" t="s">
        <v>85</v>
      </c>
      <c r="G20" s="10" t="s">
        <v>111</v>
      </c>
      <c r="H20" s="11">
        <f t="shared" si="0"/>
        <v>0</v>
      </c>
      <c r="I20" s="38" t="s">
        <v>112</v>
      </c>
      <c r="J20" s="31">
        <f t="shared" si="1"/>
        <v>0</v>
      </c>
      <c r="K20" s="38" t="s">
        <v>112</v>
      </c>
      <c r="L20" s="31">
        <f t="shared" si="2"/>
        <v>0</v>
      </c>
      <c r="M20" s="38" t="s">
        <v>112</v>
      </c>
      <c r="N20" s="31">
        <f t="shared" si="3"/>
        <v>0</v>
      </c>
      <c r="O20" s="38" t="s">
        <v>112</v>
      </c>
      <c r="P20" s="31">
        <f t="shared" si="4"/>
        <v>0</v>
      </c>
      <c r="Q20" s="31">
        <f t="shared" si="5"/>
        <v>0</v>
      </c>
      <c r="R20" s="39" t="s">
        <v>112</v>
      </c>
      <c r="S20" s="39">
        <f t="shared" si="6"/>
        <v>0</v>
      </c>
      <c r="T20" s="38" t="str">
        <f t="shared" si="7"/>
        <v/>
      </c>
      <c r="U20" s="38" t="s">
        <v>112</v>
      </c>
      <c r="V20" s="92" t="s">
        <v>113</v>
      </c>
      <c r="W20" s="93" t="s">
        <v>112</v>
      </c>
      <c r="X20" s="93" t="s">
        <v>114</v>
      </c>
      <c r="Y20" s="92" t="s">
        <v>115</v>
      </c>
      <c r="Z20" s="92" t="s">
        <v>116</v>
      </c>
      <c r="AA20" s="92" t="s">
        <v>112</v>
      </c>
      <c r="AB20" s="92" t="s">
        <v>116</v>
      </c>
      <c r="AC20" s="15"/>
      <c r="AD20" s="15"/>
      <c r="AE20" s="15"/>
      <c r="AF20" s="15"/>
      <c r="AG20" s="15"/>
      <c r="AH20" s="15"/>
      <c r="AI20" s="15"/>
      <c r="AJ20" s="15"/>
      <c r="AK20" s="15"/>
      <c r="AL20" s="15"/>
      <c r="AM20" s="15"/>
      <c r="AN20" s="15"/>
      <c r="AO20" s="15"/>
      <c r="AP20" s="15"/>
      <c r="AQ20" s="15"/>
      <c r="AR20" s="15"/>
      <c r="AS20" s="15"/>
    </row>
    <row r="21" spans="1:45" s="12" customFormat="1" ht="69.95" customHeight="1">
      <c r="A21" s="40" t="s">
        <v>142</v>
      </c>
      <c r="B21" s="85" t="s">
        <v>108</v>
      </c>
      <c r="C21" s="40" t="s">
        <v>27</v>
      </c>
      <c r="D21" s="40" t="s">
        <v>143</v>
      </c>
      <c r="E21" s="40" t="s">
        <v>144</v>
      </c>
      <c r="F21" s="10" t="s">
        <v>85</v>
      </c>
      <c r="G21" s="10" t="s">
        <v>111</v>
      </c>
      <c r="H21" s="11">
        <f t="shared" si="0"/>
        <v>0</v>
      </c>
      <c r="I21" s="38" t="s">
        <v>112</v>
      </c>
      <c r="J21" s="31">
        <f t="shared" si="1"/>
        <v>0</v>
      </c>
      <c r="K21" s="38" t="s">
        <v>112</v>
      </c>
      <c r="L21" s="31">
        <f t="shared" si="2"/>
        <v>0</v>
      </c>
      <c r="M21" s="38" t="s">
        <v>112</v>
      </c>
      <c r="N21" s="31">
        <f t="shared" si="3"/>
        <v>0</v>
      </c>
      <c r="O21" s="38" t="s">
        <v>112</v>
      </c>
      <c r="P21" s="31">
        <f t="shared" si="4"/>
        <v>0</v>
      </c>
      <c r="Q21" s="31">
        <f t="shared" si="5"/>
        <v>0</v>
      </c>
      <c r="R21" s="39" t="s">
        <v>112</v>
      </c>
      <c r="S21" s="39">
        <f t="shared" si="6"/>
        <v>0</v>
      </c>
      <c r="T21" s="38" t="str">
        <f t="shared" si="7"/>
        <v/>
      </c>
      <c r="U21" s="38" t="s">
        <v>112</v>
      </c>
      <c r="V21" s="92" t="s">
        <v>113</v>
      </c>
      <c r="W21" s="93" t="s">
        <v>112</v>
      </c>
      <c r="X21" s="93" t="s">
        <v>114</v>
      </c>
      <c r="Y21" s="92" t="s">
        <v>115</v>
      </c>
      <c r="Z21" s="92" t="s">
        <v>116</v>
      </c>
      <c r="AA21" s="92" t="s">
        <v>112</v>
      </c>
      <c r="AB21" s="92" t="s">
        <v>116</v>
      </c>
      <c r="AC21" s="15"/>
      <c r="AD21" s="15"/>
      <c r="AE21" s="15"/>
      <c r="AF21" s="15"/>
      <c r="AG21" s="15"/>
      <c r="AH21" s="15"/>
      <c r="AI21" s="15"/>
      <c r="AJ21" s="15"/>
      <c r="AK21" s="15"/>
      <c r="AL21" s="15"/>
      <c r="AM21" s="15"/>
      <c r="AN21" s="15"/>
      <c r="AO21" s="15"/>
      <c r="AP21" s="15"/>
      <c r="AQ21" s="15"/>
      <c r="AR21" s="15"/>
      <c r="AS21" s="15"/>
    </row>
    <row r="22" spans="1:45" s="12" customFormat="1" ht="69.95" customHeight="1">
      <c r="A22" s="40" t="s">
        <v>145</v>
      </c>
      <c r="B22" s="85" t="s">
        <v>108</v>
      </c>
      <c r="C22" s="40" t="s">
        <v>27</v>
      </c>
      <c r="D22" s="40" t="s">
        <v>41</v>
      </c>
      <c r="E22" s="40" t="s">
        <v>146</v>
      </c>
      <c r="F22" s="10" t="s">
        <v>85</v>
      </c>
      <c r="G22" s="10" t="s">
        <v>111</v>
      </c>
      <c r="H22" s="11">
        <f t="shared" si="0"/>
        <v>0</v>
      </c>
      <c r="I22" s="38" t="s">
        <v>112</v>
      </c>
      <c r="J22" s="31">
        <f t="shared" si="1"/>
        <v>0</v>
      </c>
      <c r="K22" s="38" t="s">
        <v>112</v>
      </c>
      <c r="L22" s="31">
        <f t="shared" si="2"/>
        <v>0</v>
      </c>
      <c r="M22" s="38" t="s">
        <v>112</v>
      </c>
      <c r="N22" s="31">
        <f t="shared" si="3"/>
        <v>0</v>
      </c>
      <c r="O22" s="38" t="s">
        <v>112</v>
      </c>
      <c r="P22" s="31">
        <f t="shared" si="4"/>
        <v>0</v>
      </c>
      <c r="Q22" s="31">
        <f t="shared" si="5"/>
        <v>0</v>
      </c>
      <c r="R22" s="39" t="s">
        <v>112</v>
      </c>
      <c r="S22" s="39">
        <f t="shared" si="6"/>
        <v>0</v>
      </c>
      <c r="T22" s="38" t="str">
        <f t="shared" si="7"/>
        <v/>
      </c>
      <c r="U22" s="38" t="s">
        <v>112</v>
      </c>
      <c r="V22" s="92" t="s">
        <v>113</v>
      </c>
      <c r="W22" s="93" t="s">
        <v>112</v>
      </c>
      <c r="X22" s="93" t="s">
        <v>114</v>
      </c>
      <c r="Y22" s="92" t="s">
        <v>115</v>
      </c>
      <c r="Z22" s="92" t="s">
        <v>116</v>
      </c>
      <c r="AA22" s="92" t="s">
        <v>112</v>
      </c>
      <c r="AB22" s="92" t="s">
        <v>116</v>
      </c>
      <c r="AC22" s="15"/>
      <c r="AD22" s="15"/>
      <c r="AE22" s="15"/>
      <c r="AF22" s="15"/>
      <c r="AG22" s="15"/>
      <c r="AH22" s="15"/>
      <c r="AI22" s="15"/>
      <c r="AJ22" s="15"/>
      <c r="AK22" s="15"/>
      <c r="AL22" s="15"/>
      <c r="AM22" s="15"/>
      <c r="AN22" s="15"/>
      <c r="AO22" s="15"/>
      <c r="AP22" s="15"/>
      <c r="AQ22" s="15"/>
      <c r="AR22" s="15"/>
      <c r="AS22" s="15"/>
    </row>
    <row r="23" spans="1:45" s="12" customFormat="1" ht="69.95" customHeight="1">
      <c r="A23" s="40" t="s">
        <v>147</v>
      </c>
      <c r="B23" s="85" t="s">
        <v>108</v>
      </c>
      <c r="C23" s="40" t="s">
        <v>27</v>
      </c>
      <c r="D23" s="40" t="s">
        <v>23</v>
      </c>
      <c r="E23" s="40" t="s">
        <v>148</v>
      </c>
      <c r="F23" s="10" t="s">
        <v>85</v>
      </c>
      <c r="G23" s="10" t="s">
        <v>111</v>
      </c>
      <c r="H23" s="11">
        <f t="shared" si="0"/>
        <v>0</v>
      </c>
      <c r="I23" s="38" t="s">
        <v>112</v>
      </c>
      <c r="J23" s="31">
        <f t="shared" si="1"/>
        <v>0</v>
      </c>
      <c r="K23" s="38" t="s">
        <v>112</v>
      </c>
      <c r="L23" s="31">
        <f t="shared" si="2"/>
        <v>0</v>
      </c>
      <c r="M23" s="38" t="s">
        <v>112</v>
      </c>
      <c r="N23" s="31">
        <f t="shared" si="3"/>
        <v>0</v>
      </c>
      <c r="O23" s="38" t="s">
        <v>112</v>
      </c>
      <c r="P23" s="31">
        <f t="shared" si="4"/>
        <v>0</v>
      </c>
      <c r="Q23" s="31">
        <f t="shared" si="5"/>
        <v>0</v>
      </c>
      <c r="R23" s="39" t="s">
        <v>112</v>
      </c>
      <c r="S23" s="39">
        <f t="shared" si="6"/>
        <v>0</v>
      </c>
      <c r="T23" s="38" t="str">
        <f t="shared" si="7"/>
        <v/>
      </c>
      <c r="U23" s="38" t="s">
        <v>112</v>
      </c>
      <c r="V23" s="92" t="s">
        <v>113</v>
      </c>
      <c r="W23" s="93" t="s">
        <v>112</v>
      </c>
      <c r="X23" s="93" t="s">
        <v>114</v>
      </c>
      <c r="Y23" s="92" t="s">
        <v>115</v>
      </c>
      <c r="Z23" s="92" t="s">
        <v>116</v>
      </c>
      <c r="AA23" s="92" t="s">
        <v>112</v>
      </c>
      <c r="AB23" s="92" t="s">
        <v>116</v>
      </c>
      <c r="AC23" s="15"/>
      <c r="AD23" s="15"/>
      <c r="AE23" s="15"/>
      <c r="AF23" s="15"/>
      <c r="AG23" s="15"/>
      <c r="AH23" s="15"/>
      <c r="AI23" s="15"/>
      <c r="AJ23" s="15"/>
      <c r="AK23" s="15"/>
      <c r="AL23" s="15"/>
      <c r="AM23" s="15"/>
      <c r="AN23" s="15"/>
      <c r="AO23" s="15"/>
      <c r="AP23" s="15"/>
      <c r="AQ23" s="15"/>
      <c r="AR23" s="15"/>
      <c r="AS23" s="15"/>
    </row>
    <row r="24" spans="1:45" s="12" customFormat="1" ht="69.95" customHeight="1">
      <c r="A24" s="40" t="s">
        <v>149</v>
      </c>
      <c r="B24" s="85" t="s">
        <v>108</v>
      </c>
      <c r="C24" s="40" t="s">
        <v>27</v>
      </c>
      <c r="D24" s="40" t="s">
        <v>150</v>
      </c>
      <c r="E24" s="40" t="s">
        <v>151</v>
      </c>
      <c r="F24" s="10" t="s">
        <v>85</v>
      </c>
      <c r="G24" s="10" t="s">
        <v>111</v>
      </c>
      <c r="H24" s="11">
        <f t="shared" si="0"/>
        <v>0</v>
      </c>
      <c r="I24" s="38" t="s">
        <v>112</v>
      </c>
      <c r="J24" s="31">
        <f t="shared" si="1"/>
        <v>0</v>
      </c>
      <c r="K24" s="38" t="s">
        <v>112</v>
      </c>
      <c r="L24" s="31">
        <f t="shared" si="2"/>
        <v>0</v>
      </c>
      <c r="M24" s="38" t="s">
        <v>112</v>
      </c>
      <c r="N24" s="31">
        <f t="shared" si="3"/>
        <v>0</v>
      </c>
      <c r="O24" s="38" t="s">
        <v>112</v>
      </c>
      <c r="P24" s="31">
        <f t="shared" si="4"/>
        <v>0</v>
      </c>
      <c r="Q24" s="31">
        <f t="shared" si="5"/>
        <v>0</v>
      </c>
      <c r="R24" s="39" t="s">
        <v>112</v>
      </c>
      <c r="S24" s="39">
        <f t="shared" si="6"/>
        <v>0</v>
      </c>
      <c r="T24" s="38" t="str">
        <f t="shared" si="7"/>
        <v/>
      </c>
      <c r="U24" s="38" t="s">
        <v>112</v>
      </c>
      <c r="V24" s="92" t="s">
        <v>113</v>
      </c>
      <c r="W24" s="93" t="s">
        <v>112</v>
      </c>
      <c r="X24" s="93" t="s">
        <v>114</v>
      </c>
      <c r="Y24" s="92" t="s">
        <v>115</v>
      </c>
      <c r="Z24" s="92" t="s">
        <v>116</v>
      </c>
      <c r="AA24" s="92" t="s">
        <v>112</v>
      </c>
      <c r="AB24" s="92" t="s">
        <v>116</v>
      </c>
      <c r="AC24" s="15"/>
      <c r="AD24" s="15"/>
      <c r="AE24" s="15"/>
      <c r="AF24" s="15"/>
      <c r="AG24" s="15"/>
      <c r="AH24" s="15"/>
      <c r="AI24" s="15"/>
      <c r="AJ24" s="15"/>
      <c r="AK24" s="15"/>
      <c r="AL24" s="15"/>
      <c r="AM24" s="15"/>
      <c r="AN24" s="15"/>
      <c r="AO24" s="15"/>
      <c r="AP24" s="15"/>
      <c r="AQ24" s="15"/>
      <c r="AR24" s="15"/>
      <c r="AS24" s="15"/>
    </row>
    <row r="25" spans="1:45" s="12" customFormat="1" ht="69.95" customHeight="1">
      <c r="A25" s="40" t="s">
        <v>152</v>
      </c>
      <c r="B25" s="85" t="s">
        <v>108</v>
      </c>
      <c r="C25" s="40" t="s">
        <v>27</v>
      </c>
      <c r="D25" s="40" t="s">
        <v>31</v>
      </c>
      <c r="E25" s="40" t="s">
        <v>153</v>
      </c>
      <c r="F25" s="10" t="s">
        <v>85</v>
      </c>
      <c r="G25" s="10" t="s">
        <v>111</v>
      </c>
      <c r="H25" s="11">
        <f t="shared" si="0"/>
        <v>0</v>
      </c>
      <c r="I25" s="38" t="s">
        <v>112</v>
      </c>
      <c r="J25" s="31">
        <f t="shared" si="1"/>
        <v>0</v>
      </c>
      <c r="K25" s="38" t="s">
        <v>112</v>
      </c>
      <c r="L25" s="31">
        <f t="shared" si="2"/>
        <v>0</v>
      </c>
      <c r="M25" s="38" t="s">
        <v>112</v>
      </c>
      <c r="N25" s="31">
        <f t="shared" si="3"/>
        <v>0</v>
      </c>
      <c r="O25" s="38" t="s">
        <v>112</v>
      </c>
      <c r="P25" s="31">
        <f t="shared" si="4"/>
        <v>0</v>
      </c>
      <c r="Q25" s="31">
        <f t="shared" si="5"/>
        <v>0</v>
      </c>
      <c r="R25" s="39" t="s">
        <v>112</v>
      </c>
      <c r="S25" s="39">
        <f t="shared" si="6"/>
        <v>0</v>
      </c>
      <c r="T25" s="38" t="str">
        <f t="shared" si="7"/>
        <v/>
      </c>
      <c r="U25" s="38" t="s">
        <v>112</v>
      </c>
      <c r="V25" s="92" t="s">
        <v>113</v>
      </c>
      <c r="W25" s="93" t="s">
        <v>112</v>
      </c>
      <c r="X25" s="93" t="s">
        <v>114</v>
      </c>
      <c r="Y25" s="92" t="s">
        <v>115</v>
      </c>
      <c r="Z25" s="92" t="s">
        <v>116</v>
      </c>
      <c r="AA25" s="92" t="s">
        <v>112</v>
      </c>
      <c r="AB25" s="92" t="s">
        <v>116</v>
      </c>
      <c r="AC25" s="15"/>
      <c r="AD25" s="15"/>
      <c r="AE25" s="15"/>
      <c r="AF25" s="15"/>
      <c r="AG25" s="15"/>
      <c r="AH25" s="15"/>
      <c r="AI25" s="15"/>
      <c r="AJ25" s="15"/>
      <c r="AK25" s="15"/>
      <c r="AL25" s="15"/>
      <c r="AM25" s="15"/>
      <c r="AN25" s="15"/>
      <c r="AO25" s="15"/>
      <c r="AP25" s="15"/>
      <c r="AQ25" s="15"/>
      <c r="AR25" s="15"/>
      <c r="AS25" s="15"/>
    </row>
    <row r="26" spans="1:45" s="12" customFormat="1" ht="69.95" customHeight="1">
      <c r="A26" s="40" t="s">
        <v>154</v>
      </c>
      <c r="B26" s="85" t="s">
        <v>108</v>
      </c>
      <c r="C26" s="40" t="s">
        <v>27</v>
      </c>
      <c r="D26" s="40" t="s">
        <v>155</v>
      </c>
      <c r="E26" s="40" t="s">
        <v>156</v>
      </c>
      <c r="F26" s="10" t="s">
        <v>85</v>
      </c>
      <c r="G26" s="10" t="s">
        <v>111</v>
      </c>
      <c r="H26" s="11">
        <f t="shared" si="0"/>
        <v>0</v>
      </c>
      <c r="I26" s="38" t="s">
        <v>112</v>
      </c>
      <c r="J26" s="31">
        <f t="shared" si="1"/>
        <v>0</v>
      </c>
      <c r="K26" s="38" t="s">
        <v>112</v>
      </c>
      <c r="L26" s="31">
        <f t="shared" si="2"/>
        <v>0</v>
      </c>
      <c r="M26" s="38" t="s">
        <v>112</v>
      </c>
      <c r="N26" s="31">
        <f t="shared" si="3"/>
        <v>0</v>
      </c>
      <c r="O26" s="38" t="s">
        <v>112</v>
      </c>
      <c r="P26" s="31">
        <f t="shared" si="4"/>
        <v>0</v>
      </c>
      <c r="Q26" s="31">
        <f t="shared" si="5"/>
        <v>0</v>
      </c>
      <c r="R26" s="39" t="s">
        <v>112</v>
      </c>
      <c r="S26" s="39">
        <f t="shared" si="6"/>
        <v>0</v>
      </c>
      <c r="T26" s="38" t="str">
        <f t="shared" si="7"/>
        <v/>
      </c>
      <c r="U26" s="38" t="s">
        <v>112</v>
      </c>
      <c r="V26" s="92" t="s">
        <v>113</v>
      </c>
      <c r="W26" s="93" t="s">
        <v>112</v>
      </c>
      <c r="X26" s="93" t="s">
        <v>114</v>
      </c>
      <c r="Y26" s="92" t="s">
        <v>115</v>
      </c>
      <c r="Z26" s="92" t="s">
        <v>116</v>
      </c>
      <c r="AA26" s="92" t="s">
        <v>112</v>
      </c>
      <c r="AB26" s="92" t="s">
        <v>116</v>
      </c>
      <c r="AC26" s="15"/>
      <c r="AD26" s="15"/>
      <c r="AE26" s="15"/>
      <c r="AF26" s="15"/>
      <c r="AG26" s="15"/>
      <c r="AH26" s="15"/>
      <c r="AI26" s="15"/>
      <c r="AJ26" s="15"/>
      <c r="AK26" s="15"/>
      <c r="AL26" s="15"/>
      <c r="AM26" s="15"/>
      <c r="AN26" s="15"/>
      <c r="AO26" s="15"/>
      <c r="AP26" s="15"/>
      <c r="AQ26" s="15"/>
      <c r="AR26" s="15"/>
      <c r="AS26" s="15"/>
    </row>
    <row r="27" spans="1:45" s="12" customFormat="1" ht="69.95" customHeight="1">
      <c r="A27" s="40" t="s">
        <v>157</v>
      </c>
      <c r="B27" s="85" t="s">
        <v>108</v>
      </c>
      <c r="C27" s="40" t="s">
        <v>27</v>
      </c>
      <c r="D27" s="40" t="s">
        <v>29</v>
      </c>
      <c r="E27" s="40" t="s">
        <v>158</v>
      </c>
      <c r="F27" s="10" t="s">
        <v>85</v>
      </c>
      <c r="G27" s="10" t="s">
        <v>111</v>
      </c>
      <c r="H27" s="11">
        <f t="shared" si="0"/>
        <v>0</v>
      </c>
      <c r="I27" s="38" t="s">
        <v>112</v>
      </c>
      <c r="J27" s="31">
        <f t="shared" si="1"/>
        <v>0</v>
      </c>
      <c r="K27" s="38" t="s">
        <v>112</v>
      </c>
      <c r="L27" s="31">
        <f t="shared" si="2"/>
        <v>0</v>
      </c>
      <c r="M27" s="38" t="s">
        <v>112</v>
      </c>
      <c r="N27" s="31">
        <f t="shared" si="3"/>
        <v>0</v>
      </c>
      <c r="O27" s="38" t="s">
        <v>112</v>
      </c>
      <c r="P27" s="31">
        <f t="shared" si="4"/>
        <v>0</v>
      </c>
      <c r="Q27" s="31">
        <f t="shared" si="5"/>
        <v>0</v>
      </c>
      <c r="R27" s="39" t="s">
        <v>112</v>
      </c>
      <c r="S27" s="39">
        <f t="shared" si="6"/>
        <v>0</v>
      </c>
      <c r="T27" s="38" t="str">
        <f t="shared" si="7"/>
        <v/>
      </c>
      <c r="U27" s="38" t="s">
        <v>112</v>
      </c>
      <c r="V27" s="92" t="s">
        <v>113</v>
      </c>
      <c r="W27" s="93" t="s">
        <v>112</v>
      </c>
      <c r="X27" s="93" t="s">
        <v>114</v>
      </c>
      <c r="Y27" s="92" t="s">
        <v>115</v>
      </c>
      <c r="Z27" s="92" t="s">
        <v>116</v>
      </c>
      <c r="AA27" s="92" t="s">
        <v>112</v>
      </c>
      <c r="AB27" s="92" t="s">
        <v>116</v>
      </c>
      <c r="AC27" s="15"/>
      <c r="AD27" s="15"/>
      <c r="AE27" s="15"/>
      <c r="AF27" s="15"/>
      <c r="AG27" s="15"/>
      <c r="AH27" s="15"/>
      <c r="AI27" s="15"/>
      <c r="AJ27" s="15"/>
      <c r="AK27" s="15"/>
      <c r="AL27" s="15"/>
      <c r="AM27" s="15"/>
      <c r="AN27" s="15"/>
      <c r="AO27" s="15"/>
      <c r="AP27" s="15"/>
      <c r="AQ27" s="15"/>
      <c r="AR27" s="15"/>
      <c r="AS27" s="15"/>
    </row>
    <row r="28" spans="1:45" s="12" customFormat="1" ht="69.95" customHeight="1">
      <c r="A28" s="40" t="s">
        <v>159</v>
      </c>
      <c r="B28" s="85" t="s">
        <v>108</v>
      </c>
      <c r="C28" s="40" t="s">
        <v>27</v>
      </c>
      <c r="D28" s="40" t="s">
        <v>15</v>
      </c>
      <c r="E28" s="40" t="s">
        <v>160</v>
      </c>
      <c r="F28" s="10" t="s">
        <v>85</v>
      </c>
      <c r="G28" s="10" t="s">
        <v>111</v>
      </c>
      <c r="H28" s="11">
        <f t="shared" si="0"/>
        <v>0</v>
      </c>
      <c r="I28" s="38" t="s">
        <v>112</v>
      </c>
      <c r="J28" s="31">
        <f t="shared" si="1"/>
        <v>0</v>
      </c>
      <c r="K28" s="38" t="s">
        <v>112</v>
      </c>
      <c r="L28" s="31">
        <f t="shared" si="2"/>
        <v>0</v>
      </c>
      <c r="M28" s="38" t="s">
        <v>112</v>
      </c>
      <c r="N28" s="31">
        <f t="shared" si="3"/>
        <v>0</v>
      </c>
      <c r="O28" s="38" t="s">
        <v>112</v>
      </c>
      <c r="P28" s="31">
        <f t="shared" si="4"/>
        <v>0</v>
      </c>
      <c r="Q28" s="31">
        <f t="shared" si="5"/>
        <v>0</v>
      </c>
      <c r="R28" s="39" t="s">
        <v>112</v>
      </c>
      <c r="S28" s="39">
        <f t="shared" si="6"/>
        <v>0</v>
      </c>
      <c r="T28" s="38" t="str">
        <f t="shared" si="7"/>
        <v/>
      </c>
      <c r="U28" s="38" t="s">
        <v>112</v>
      </c>
      <c r="V28" s="92" t="s">
        <v>113</v>
      </c>
      <c r="W28" s="93" t="s">
        <v>112</v>
      </c>
      <c r="X28" s="93" t="s">
        <v>114</v>
      </c>
      <c r="Y28" s="92" t="s">
        <v>115</v>
      </c>
      <c r="Z28" s="92" t="s">
        <v>116</v>
      </c>
      <c r="AA28" s="92" t="s">
        <v>112</v>
      </c>
      <c r="AB28" s="92" t="s">
        <v>116</v>
      </c>
      <c r="AC28" s="15"/>
      <c r="AD28" s="15"/>
      <c r="AE28" s="15"/>
      <c r="AF28" s="15"/>
      <c r="AG28" s="15"/>
      <c r="AH28" s="15"/>
      <c r="AI28" s="15"/>
      <c r="AJ28" s="15"/>
      <c r="AK28" s="15"/>
      <c r="AL28" s="15"/>
      <c r="AM28" s="15"/>
      <c r="AN28" s="15"/>
      <c r="AO28" s="15"/>
      <c r="AP28" s="15"/>
      <c r="AQ28" s="15"/>
      <c r="AR28" s="15"/>
      <c r="AS28" s="15"/>
    </row>
    <row r="29" spans="1:45" s="12" customFormat="1" ht="69.95" customHeight="1">
      <c r="A29" s="40" t="s">
        <v>161</v>
      </c>
      <c r="B29" s="85" t="s">
        <v>108</v>
      </c>
      <c r="C29" s="40" t="s">
        <v>27</v>
      </c>
      <c r="D29" s="40" t="s">
        <v>162</v>
      </c>
      <c r="E29" s="40" t="s">
        <v>163</v>
      </c>
      <c r="F29" s="10" t="s">
        <v>85</v>
      </c>
      <c r="G29" s="10" t="s">
        <v>111</v>
      </c>
      <c r="H29" s="11">
        <f t="shared" si="0"/>
        <v>0</v>
      </c>
      <c r="I29" s="38" t="s">
        <v>112</v>
      </c>
      <c r="J29" s="31">
        <f t="shared" si="1"/>
        <v>0</v>
      </c>
      <c r="K29" s="38" t="s">
        <v>112</v>
      </c>
      <c r="L29" s="31">
        <f t="shared" si="2"/>
        <v>0</v>
      </c>
      <c r="M29" s="38" t="s">
        <v>112</v>
      </c>
      <c r="N29" s="31">
        <f t="shared" si="3"/>
        <v>0</v>
      </c>
      <c r="O29" s="38" t="s">
        <v>112</v>
      </c>
      <c r="P29" s="31">
        <f t="shared" si="4"/>
        <v>0</v>
      </c>
      <c r="Q29" s="31">
        <f t="shared" si="5"/>
        <v>0</v>
      </c>
      <c r="R29" s="39" t="s">
        <v>112</v>
      </c>
      <c r="S29" s="39">
        <f t="shared" si="6"/>
        <v>0</v>
      </c>
      <c r="T29" s="38" t="str">
        <f t="shared" si="7"/>
        <v/>
      </c>
      <c r="U29" s="38" t="s">
        <v>112</v>
      </c>
      <c r="V29" s="92" t="s">
        <v>113</v>
      </c>
      <c r="W29" s="93" t="s">
        <v>112</v>
      </c>
      <c r="X29" s="93" t="s">
        <v>114</v>
      </c>
      <c r="Y29" s="92" t="s">
        <v>115</v>
      </c>
      <c r="Z29" s="92" t="s">
        <v>116</v>
      </c>
      <c r="AA29" s="92" t="s">
        <v>112</v>
      </c>
      <c r="AB29" s="92" t="s">
        <v>116</v>
      </c>
      <c r="AC29" s="15"/>
      <c r="AD29" s="15"/>
      <c r="AE29" s="15"/>
      <c r="AF29" s="15"/>
      <c r="AG29" s="15"/>
      <c r="AH29" s="15"/>
      <c r="AI29" s="15"/>
      <c r="AJ29" s="15"/>
      <c r="AK29" s="15"/>
      <c r="AL29" s="15"/>
      <c r="AM29" s="15"/>
      <c r="AN29" s="15"/>
      <c r="AO29" s="15"/>
      <c r="AP29" s="15"/>
      <c r="AQ29" s="15"/>
      <c r="AR29" s="15"/>
      <c r="AS29" s="15"/>
    </row>
    <row r="30" spans="1:45" s="12" customFormat="1" ht="69.95" customHeight="1">
      <c r="A30" s="40" t="s">
        <v>164</v>
      </c>
      <c r="B30" s="85" t="s">
        <v>108</v>
      </c>
      <c r="C30" s="40" t="s">
        <v>27</v>
      </c>
      <c r="D30" s="40" t="s">
        <v>165</v>
      </c>
      <c r="E30" s="40" t="s">
        <v>166</v>
      </c>
      <c r="F30" s="10" t="s">
        <v>85</v>
      </c>
      <c r="G30" s="10" t="s">
        <v>111</v>
      </c>
      <c r="H30" s="11">
        <f t="shared" si="0"/>
        <v>0</v>
      </c>
      <c r="I30" s="38" t="s">
        <v>112</v>
      </c>
      <c r="J30" s="31">
        <f t="shared" si="1"/>
        <v>0</v>
      </c>
      <c r="K30" s="38" t="s">
        <v>112</v>
      </c>
      <c r="L30" s="31">
        <f t="shared" si="2"/>
        <v>0</v>
      </c>
      <c r="M30" s="38" t="s">
        <v>112</v>
      </c>
      <c r="N30" s="31">
        <f t="shared" si="3"/>
        <v>0</v>
      </c>
      <c r="O30" s="38" t="s">
        <v>112</v>
      </c>
      <c r="P30" s="31">
        <f t="shared" si="4"/>
        <v>0</v>
      </c>
      <c r="Q30" s="31">
        <f t="shared" si="5"/>
        <v>0</v>
      </c>
      <c r="R30" s="39" t="s">
        <v>112</v>
      </c>
      <c r="S30" s="39">
        <f t="shared" si="6"/>
        <v>0</v>
      </c>
      <c r="T30" s="38" t="str">
        <f t="shared" si="7"/>
        <v/>
      </c>
      <c r="U30" s="38" t="s">
        <v>112</v>
      </c>
      <c r="V30" s="92" t="s">
        <v>113</v>
      </c>
      <c r="W30" s="93" t="s">
        <v>112</v>
      </c>
      <c r="X30" s="93" t="s">
        <v>114</v>
      </c>
      <c r="Y30" s="92" t="s">
        <v>115</v>
      </c>
      <c r="Z30" s="92" t="s">
        <v>116</v>
      </c>
      <c r="AA30" s="92" t="s">
        <v>112</v>
      </c>
      <c r="AB30" s="92" t="s">
        <v>116</v>
      </c>
      <c r="AC30" s="15"/>
      <c r="AD30" s="15"/>
      <c r="AE30" s="15"/>
      <c r="AF30" s="15"/>
      <c r="AG30" s="15"/>
      <c r="AH30" s="15"/>
      <c r="AI30" s="15"/>
      <c r="AJ30" s="15"/>
      <c r="AK30" s="15"/>
      <c r="AL30" s="15"/>
      <c r="AM30" s="15"/>
      <c r="AN30" s="15"/>
      <c r="AO30" s="15"/>
      <c r="AP30" s="15"/>
      <c r="AQ30" s="15"/>
      <c r="AR30" s="15"/>
      <c r="AS30" s="15"/>
    </row>
    <row r="31" spans="1:45" s="12" customFormat="1" ht="69.95" customHeight="1">
      <c r="A31" s="40" t="s">
        <v>167</v>
      </c>
      <c r="B31" s="112" t="s">
        <v>108</v>
      </c>
      <c r="C31" s="40" t="s">
        <v>27</v>
      </c>
      <c r="D31" s="116" t="s">
        <v>39</v>
      </c>
      <c r="E31" s="116" t="s">
        <v>166</v>
      </c>
      <c r="F31" s="10" t="s">
        <v>85</v>
      </c>
      <c r="G31" s="10" t="s">
        <v>111</v>
      </c>
      <c r="H31" s="113">
        <f>IF(I31="Mycket låg",1,(IF(I31="Låg",2,(IF(I31="Medel",3,(IF(I31="Hög",4,(IF(I31="Mycket hög",5,0)))))))))</f>
        <v>0</v>
      </c>
      <c r="I31" s="38" t="s">
        <v>112</v>
      </c>
      <c r="J31" s="113">
        <f>IF(K31="Liten",1,(IF(K31="Medel",2,(IF(K31="Stor",3,0)))))</f>
        <v>0</v>
      </c>
      <c r="K31" s="38" t="s">
        <v>112</v>
      </c>
      <c r="L31" s="113">
        <f>IF(M31="Kort",1,(IF(M31="Medel",2,(IF(M31="Lång",3,0)))))</f>
        <v>0</v>
      </c>
      <c r="M31" s="38" t="s">
        <v>112</v>
      </c>
      <c r="N31" s="11">
        <f>IF(O31="Lokalt",1,(IF(O31="Regionalt",2,(IF(O31="Nationellt",3,0)))))</f>
        <v>0</v>
      </c>
      <c r="O31" s="38" t="s">
        <v>112</v>
      </c>
      <c r="P31" s="113">
        <f>(H31*3+J31+L31+N31)</f>
        <v>0</v>
      </c>
      <c r="Q31" s="114">
        <f>IF(R31="Låg",1,(IF(R31="Medelhög",2,(IF(R31="Hög",3,(IF(R31="Mycket hög",4,0)))))))</f>
        <v>0</v>
      </c>
      <c r="R31" s="39" t="s">
        <v>112</v>
      </c>
      <c r="S31" s="115">
        <f>IF(Q31="","",P31*Q31)</f>
        <v>0</v>
      </c>
      <c r="T31" s="38" t="str">
        <f t="shared" si="7"/>
        <v/>
      </c>
      <c r="U31" s="38" t="s">
        <v>112</v>
      </c>
      <c r="V31" s="92" t="s">
        <v>113</v>
      </c>
      <c r="W31" s="93" t="s">
        <v>112</v>
      </c>
      <c r="X31" s="93" t="s">
        <v>114</v>
      </c>
      <c r="Y31" s="92" t="s">
        <v>115</v>
      </c>
      <c r="Z31" s="92" t="s">
        <v>116</v>
      </c>
      <c r="AA31" s="92" t="s">
        <v>112</v>
      </c>
      <c r="AB31" s="92" t="s">
        <v>116</v>
      </c>
      <c r="AC31" s="15"/>
      <c r="AD31" s="15"/>
      <c r="AE31" s="15"/>
      <c r="AF31" s="15"/>
      <c r="AG31" s="15"/>
      <c r="AH31" s="15"/>
      <c r="AI31" s="15"/>
      <c r="AJ31" s="15"/>
      <c r="AK31" s="15"/>
      <c r="AL31" s="15"/>
      <c r="AM31" s="15"/>
      <c r="AN31" s="15"/>
      <c r="AO31" s="15"/>
      <c r="AP31" s="15"/>
      <c r="AQ31" s="15"/>
      <c r="AR31" s="15"/>
      <c r="AS31" s="15"/>
    </row>
    <row r="32" spans="1:45" s="12" customFormat="1" ht="69.95" customHeight="1">
      <c r="A32" s="40" t="s">
        <v>168</v>
      </c>
      <c r="B32" s="85" t="s">
        <v>108</v>
      </c>
      <c r="C32" s="40" t="s">
        <v>27</v>
      </c>
      <c r="D32" s="40" t="s">
        <v>43</v>
      </c>
      <c r="E32" s="40" t="s">
        <v>169</v>
      </c>
      <c r="F32" s="10" t="s">
        <v>85</v>
      </c>
      <c r="G32" s="10" t="s">
        <v>111</v>
      </c>
      <c r="H32" s="11">
        <f t="shared" si="0"/>
        <v>0</v>
      </c>
      <c r="I32" s="38" t="s">
        <v>112</v>
      </c>
      <c r="J32" s="31">
        <f t="shared" si="1"/>
        <v>0</v>
      </c>
      <c r="K32" s="38" t="s">
        <v>112</v>
      </c>
      <c r="L32" s="31">
        <f t="shared" si="2"/>
        <v>0</v>
      </c>
      <c r="M32" s="38" t="s">
        <v>112</v>
      </c>
      <c r="N32" s="31">
        <f t="shared" si="3"/>
        <v>0</v>
      </c>
      <c r="O32" s="38" t="s">
        <v>112</v>
      </c>
      <c r="P32" s="31">
        <f t="shared" si="4"/>
        <v>0</v>
      </c>
      <c r="Q32" s="31">
        <f t="shared" si="5"/>
        <v>0</v>
      </c>
      <c r="R32" s="39" t="s">
        <v>112</v>
      </c>
      <c r="S32" s="39">
        <f t="shared" si="6"/>
        <v>0</v>
      </c>
      <c r="T32" s="38" t="str">
        <f t="shared" si="7"/>
        <v/>
      </c>
      <c r="U32" s="38" t="s">
        <v>112</v>
      </c>
      <c r="V32" s="92" t="s">
        <v>113</v>
      </c>
      <c r="W32" s="93" t="s">
        <v>112</v>
      </c>
      <c r="X32" s="93" t="s">
        <v>114</v>
      </c>
      <c r="Y32" s="92" t="s">
        <v>115</v>
      </c>
      <c r="Z32" s="92" t="s">
        <v>116</v>
      </c>
      <c r="AA32" s="92" t="s">
        <v>112</v>
      </c>
      <c r="AB32" s="92" t="s">
        <v>116</v>
      </c>
      <c r="AC32" s="15"/>
      <c r="AD32" s="15"/>
      <c r="AE32" s="15"/>
      <c r="AF32" s="15"/>
      <c r="AG32" s="15"/>
      <c r="AH32" s="15"/>
      <c r="AI32" s="15"/>
      <c r="AJ32" s="15"/>
      <c r="AK32" s="15"/>
      <c r="AL32" s="15"/>
      <c r="AM32" s="15"/>
      <c r="AN32" s="15"/>
      <c r="AO32" s="15"/>
      <c r="AP32" s="15"/>
      <c r="AQ32" s="15"/>
      <c r="AR32" s="15"/>
      <c r="AS32" s="15"/>
    </row>
    <row r="33" spans="1:45" s="12" customFormat="1" ht="69.95" customHeight="1">
      <c r="A33" s="40" t="s">
        <v>170</v>
      </c>
      <c r="B33" s="85" t="s">
        <v>108</v>
      </c>
      <c r="C33" s="40" t="s">
        <v>27</v>
      </c>
      <c r="D33" s="40" t="s">
        <v>171</v>
      </c>
      <c r="E33" s="40" t="s">
        <v>172</v>
      </c>
      <c r="F33" s="10" t="s">
        <v>85</v>
      </c>
      <c r="G33" s="10" t="s">
        <v>111</v>
      </c>
      <c r="H33" s="11">
        <f t="shared" si="0"/>
        <v>0</v>
      </c>
      <c r="I33" s="38" t="s">
        <v>112</v>
      </c>
      <c r="J33" s="31">
        <f t="shared" si="1"/>
        <v>0</v>
      </c>
      <c r="K33" s="38" t="s">
        <v>112</v>
      </c>
      <c r="L33" s="31">
        <f t="shared" si="2"/>
        <v>0</v>
      </c>
      <c r="M33" s="38" t="s">
        <v>112</v>
      </c>
      <c r="N33" s="31">
        <f t="shared" si="3"/>
        <v>0</v>
      </c>
      <c r="O33" s="38" t="s">
        <v>112</v>
      </c>
      <c r="P33" s="31">
        <f t="shared" si="4"/>
        <v>0</v>
      </c>
      <c r="Q33" s="31">
        <f t="shared" si="5"/>
        <v>0</v>
      </c>
      <c r="R33" s="39" t="s">
        <v>112</v>
      </c>
      <c r="S33" s="39">
        <f t="shared" si="6"/>
        <v>0</v>
      </c>
      <c r="T33" s="38" t="str">
        <f t="shared" si="7"/>
        <v/>
      </c>
      <c r="U33" s="38" t="s">
        <v>112</v>
      </c>
      <c r="V33" s="92" t="s">
        <v>113</v>
      </c>
      <c r="W33" s="93" t="s">
        <v>112</v>
      </c>
      <c r="X33" s="93" t="s">
        <v>114</v>
      </c>
      <c r="Y33" s="92" t="s">
        <v>115</v>
      </c>
      <c r="Z33" s="92" t="s">
        <v>116</v>
      </c>
      <c r="AA33" s="92" t="s">
        <v>112</v>
      </c>
      <c r="AB33" s="92" t="s">
        <v>116</v>
      </c>
      <c r="AC33" s="15"/>
      <c r="AD33" s="15"/>
      <c r="AE33" s="15"/>
      <c r="AF33" s="15"/>
      <c r="AG33" s="15"/>
      <c r="AH33" s="15"/>
      <c r="AI33" s="15"/>
      <c r="AJ33" s="15"/>
      <c r="AK33" s="15"/>
      <c r="AL33" s="15"/>
      <c r="AM33" s="15"/>
      <c r="AN33" s="15"/>
      <c r="AO33" s="15"/>
      <c r="AP33" s="15"/>
      <c r="AQ33" s="15"/>
      <c r="AR33" s="15"/>
      <c r="AS33" s="15"/>
    </row>
    <row r="34" spans="1:45" s="12" customFormat="1" ht="69.95" customHeight="1">
      <c r="A34" s="40" t="s">
        <v>173</v>
      </c>
      <c r="B34" s="85" t="s">
        <v>108</v>
      </c>
      <c r="C34" s="40" t="s">
        <v>27</v>
      </c>
      <c r="D34" s="40" t="s">
        <v>174</v>
      </c>
      <c r="E34" s="40" t="s">
        <v>175</v>
      </c>
      <c r="F34" s="10" t="s">
        <v>85</v>
      </c>
      <c r="G34" s="10" t="s">
        <v>111</v>
      </c>
      <c r="H34" s="11">
        <f t="shared" si="0"/>
        <v>0</v>
      </c>
      <c r="I34" s="38" t="s">
        <v>112</v>
      </c>
      <c r="J34" s="31">
        <f t="shared" si="1"/>
        <v>0</v>
      </c>
      <c r="K34" s="38" t="s">
        <v>112</v>
      </c>
      <c r="L34" s="31">
        <f t="shared" si="2"/>
        <v>0</v>
      </c>
      <c r="M34" s="38" t="s">
        <v>112</v>
      </c>
      <c r="N34" s="31">
        <f t="shared" si="3"/>
        <v>0</v>
      </c>
      <c r="O34" s="38" t="s">
        <v>112</v>
      </c>
      <c r="P34" s="31">
        <f t="shared" si="4"/>
        <v>0</v>
      </c>
      <c r="Q34" s="31">
        <f t="shared" si="5"/>
        <v>0</v>
      </c>
      <c r="R34" s="39" t="s">
        <v>112</v>
      </c>
      <c r="S34" s="39">
        <f t="shared" si="6"/>
        <v>0</v>
      </c>
      <c r="T34" s="38" t="str">
        <f t="shared" si="7"/>
        <v/>
      </c>
      <c r="U34" s="38" t="s">
        <v>112</v>
      </c>
      <c r="V34" s="92" t="s">
        <v>113</v>
      </c>
      <c r="W34" s="93" t="s">
        <v>112</v>
      </c>
      <c r="X34" s="93" t="s">
        <v>114</v>
      </c>
      <c r="Y34" s="92" t="s">
        <v>115</v>
      </c>
      <c r="Z34" s="92" t="s">
        <v>116</v>
      </c>
      <c r="AA34" s="92" t="s">
        <v>112</v>
      </c>
      <c r="AB34" s="92" t="s">
        <v>116</v>
      </c>
      <c r="AC34" s="15"/>
      <c r="AD34" s="15"/>
      <c r="AE34" s="15"/>
      <c r="AF34" s="15"/>
      <c r="AG34" s="15"/>
      <c r="AH34" s="15"/>
      <c r="AI34" s="15"/>
      <c r="AJ34" s="15"/>
      <c r="AK34" s="15"/>
      <c r="AL34" s="15"/>
      <c r="AM34" s="15"/>
      <c r="AN34" s="15"/>
      <c r="AO34" s="15"/>
      <c r="AP34" s="15"/>
      <c r="AQ34" s="15"/>
      <c r="AR34" s="15"/>
      <c r="AS34" s="15"/>
    </row>
    <row r="35" spans="1:45" s="12" customFormat="1" ht="88.5" customHeight="1">
      <c r="A35" s="40" t="s">
        <v>176</v>
      </c>
      <c r="B35" s="85" t="s">
        <v>108</v>
      </c>
      <c r="C35" s="40" t="s">
        <v>27</v>
      </c>
      <c r="D35" s="40" t="s">
        <v>177</v>
      </c>
      <c r="E35" s="40" t="s">
        <v>178</v>
      </c>
      <c r="F35" s="10" t="s">
        <v>85</v>
      </c>
      <c r="G35" s="10" t="s">
        <v>111</v>
      </c>
      <c r="H35" s="11">
        <f t="shared" si="0"/>
        <v>0</v>
      </c>
      <c r="I35" s="38" t="s">
        <v>112</v>
      </c>
      <c r="J35" s="31">
        <f t="shared" si="1"/>
        <v>0</v>
      </c>
      <c r="K35" s="38" t="s">
        <v>112</v>
      </c>
      <c r="L35" s="31">
        <f t="shared" si="2"/>
        <v>0</v>
      </c>
      <c r="M35" s="38" t="s">
        <v>112</v>
      </c>
      <c r="N35" s="31">
        <f t="shared" si="3"/>
        <v>0</v>
      </c>
      <c r="O35" s="38" t="s">
        <v>112</v>
      </c>
      <c r="P35" s="31">
        <f t="shared" si="4"/>
        <v>0</v>
      </c>
      <c r="Q35" s="31">
        <f t="shared" si="5"/>
        <v>0</v>
      </c>
      <c r="R35" s="39" t="s">
        <v>112</v>
      </c>
      <c r="S35" s="39">
        <f t="shared" si="6"/>
        <v>0</v>
      </c>
      <c r="T35" s="38" t="str">
        <f t="shared" si="7"/>
        <v/>
      </c>
      <c r="U35" s="38" t="s">
        <v>112</v>
      </c>
      <c r="V35" s="92" t="s">
        <v>113</v>
      </c>
      <c r="W35" s="93" t="s">
        <v>112</v>
      </c>
      <c r="X35" s="93" t="s">
        <v>114</v>
      </c>
      <c r="Y35" s="92" t="s">
        <v>115</v>
      </c>
      <c r="Z35" s="92" t="s">
        <v>116</v>
      </c>
      <c r="AA35" s="92" t="s">
        <v>112</v>
      </c>
      <c r="AB35" s="92" t="s">
        <v>116</v>
      </c>
      <c r="AC35" s="15"/>
      <c r="AD35" s="15"/>
      <c r="AE35" s="15"/>
      <c r="AF35" s="15"/>
      <c r="AG35" s="15"/>
      <c r="AH35" s="15"/>
      <c r="AI35" s="15"/>
      <c r="AJ35" s="15"/>
      <c r="AK35" s="15"/>
      <c r="AL35" s="15"/>
      <c r="AM35" s="15"/>
      <c r="AN35" s="15"/>
      <c r="AO35" s="15"/>
      <c r="AP35" s="15"/>
      <c r="AQ35" s="15"/>
      <c r="AR35" s="15"/>
      <c r="AS35" s="15"/>
    </row>
    <row r="36" spans="1:45" s="12" customFormat="1" ht="78.75" customHeight="1">
      <c r="A36" s="40" t="s">
        <v>179</v>
      </c>
      <c r="B36" s="85" t="s">
        <v>108</v>
      </c>
      <c r="C36" s="40" t="s">
        <v>27</v>
      </c>
      <c r="D36" s="40" t="s">
        <v>180</v>
      </c>
      <c r="E36" s="40" t="s">
        <v>181</v>
      </c>
      <c r="F36" s="10" t="s">
        <v>85</v>
      </c>
      <c r="G36" s="10" t="s">
        <v>111</v>
      </c>
      <c r="H36" s="11">
        <f t="shared" si="0"/>
        <v>0</v>
      </c>
      <c r="I36" s="38" t="s">
        <v>112</v>
      </c>
      <c r="J36" s="31">
        <f t="shared" si="1"/>
        <v>0</v>
      </c>
      <c r="K36" s="38" t="s">
        <v>112</v>
      </c>
      <c r="L36" s="31">
        <f t="shared" si="2"/>
        <v>0</v>
      </c>
      <c r="M36" s="38" t="s">
        <v>112</v>
      </c>
      <c r="N36" s="31">
        <f t="shared" si="3"/>
        <v>0</v>
      </c>
      <c r="O36" s="38" t="s">
        <v>112</v>
      </c>
      <c r="P36" s="31">
        <f t="shared" si="4"/>
        <v>0</v>
      </c>
      <c r="Q36" s="31">
        <f t="shared" si="5"/>
        <v>0</v>
      </c>
      <c r="R36" s="39" t="s">
        <v>112</v>
      </c>
      <c r="S36" s="39">
        <f t="shared" si="6"/>
        <v>0</v>
      </c>
      <c r="T36" s="38" t="str">
        <f t="shared" si="7"/>
        <v/>
      </c>
      <c r="U36" s="38" t="s">
        <v>112</v>
      </c>
      <c r="V36" s="92" t="s">
        <v>113</v>
      </c>
      <c r="W36" s="93" t="s">
        <v>112</v>
      </c>
      <c r="X36" s="93" t="s">
        <v>114</v>
      </c>
      <c r="Y36" s="92" t="s">
        <v>115</v>
      </c>
      <c r="Z36" s="92" t="s">
        <v>116</v>
      </c>
      <c r="AA36" s="92" t="s">
        <v>112</v>
      </c>
      <c r="AB36" s="92" t="s">
        <v>116</v>
      </c>
      <c r="AC36" s="15"/>
      <c r="AD36" s="15"/>
      <c r="AE36" s="15"/>
      <c r="AF36" s="15"/>
      <c r="AG36" s="15"/>
      <c r="AH36" s="15"/>
      <c r="AI36" s="15"/>
      <c r="AJ36" s="15"/>
      <c r="AK36" s="15"/>
      <c r="AL36" s="15"/>
      <c r="AM36" s="15"/>
      <c r="AN36" s="15"/>
      <c r="AO36" s="15"/>
      <c r="AP36" s="15"/>
      <c r="AQ36" s="15"/>
      <c r="AR36" s="15"/>
      <c r="AS36" s="15"/>
    </row>
    <row r="37" spans="1:45" s="12" customFormat="1" ht="69.95" customHeight="1">
      <c r="A37" s="40" t="s">
        <v>182</v>
      </c>
      <c r="B37" s="85" t="s">
        <v>108</v>
      </c>
      <c r="C37" s="40" t="s">
        <v>183</v>
      </c>
      <c r="D37" s="40" t="s">
        <v>184</v>
      </c>
      <c r="E37" s="40" t="s">
        <v>185</v>
      </c>
      <c r="F37" s="10" t="s">
        <v>85</v>
      </c>
      <c r="G37" s="10" t="s">
        <v>111</v>
      </c>
      <c r="H37" s="11">
        <f t="shared" si="0"/>
        <v>0</v>
      </c>
      <c r="I37" s="38" t="s">
        <v>112</v>
      </c>
      <c r="J37" s="31">
        <f t="shared" si="1"/>
        <v>0</v>
      </c>
      <c r="K37" s="38" t="s">
        <v>112</v>
      </c>
      <c r="L37" s="31">
        <f t="shared" si="2"/>
        <v>0</v>
      </c>
      <c r="M37" s="38" t="s">
        <v>112</v>
      </c>
      <c r="N37" s="31">
        <f t="shared" si="3"/>
        <v>0</v>
      </c>
      <c r="O37" s="38" t="s">
        <v>112</v>
      </c>
      <c r="P37" s="31">
        <f t="shared" si="4"/>
        <v>0</v>
      </c>
      <c r="Q37" s="31">
        <f t="shared" si="5"/>
        <v>0</v>
      </c>
      <c r="R37" s="39" t="s">
        <v>112</v>
      </c>
      <c r="S37" s="39">
        <f t="shared" si="6"/>
        <v>0</v>
      </c>
      <c r="T37" s="38" t="str">
        <f t="shared" si="7"/>
        <v/>
      </c>
      <c r="U37" s="38" t="s">
        <v>112</v>
      </c>
      <c r="V37" s="92" t="s">
        <v>113</v>
      </c>
      <c r="W37" s="93" t="s">
        <v>112</v>
      </c>
      <c r="X37" s="93" t="s">
        <v>114</v>
      </c>
      <c r="Y37" s="92" t="s">
        <v>115</v>
      </c>
      <c r="Z37" s="92" t="s">
        <v>116</v>
      </c>
      <c r="AA37" s="92" t="s">
        <v>112</v>
      </c>
      <c r="AB37" s="92" t="s">
        <v>116</v>
      </c>
      <c r="AC37" s="15"/>
      <c r="AD37" s="15"/>
      <c r="AE37" s="15"/>
      <c r="AF37" s="15"/>
      <c r="AG37" s="15"/>
      <c r="AH37" s="15"/>
      <c r="AI37" s="15"/>
      <c r="AJ37" s="15"/>
      <c r="AK37" s="15"/>
      <c r="AL37" s="15"/>
      <c r="AM37" s="15"/>
      <c r="AN37" s="15"/>
      <c r="AO37" s="15"/>
      <c r="AP37" s="15"/>
      <c r="AQ37" s="15"/>
      <c r="AR37" s="15"/>
      <c r="AS37" s="15"/>
    </row>
    <row r="38" spans="1:45" s="12" customFormat="1" ht="69.95" customHeight="1">
      <c r="A38" s="40" t="s">
        <v>186</v>
      </c>
      <c r="B38" s="85" t="s">
        <v>108</v>
      </c>
      <c r="C38" s="40" t="s">
        <v>183</v>
      </c>
      <c r="D38" s="40" t="s">
        <v>187</v>
      </c>
      <c r="E38" s="40" t="s">
        <v>188</v>
      </c>
      <c r="F38" s="10" t="s">
        <v>85</v>
      </c>
      <c r="G38" s="10" t="s">
        <v>111</v>
      </c>
      <c r="H38" s="11">
        <f t="shared" si="0"/>
        <v>0</v>
      </c>
      <c r="I38" s="38" t="s">
        <v>112</v>
      </c>
      <c r="J38" s="31">
        <f t="shared" si="1"/>
        <v>0</v>
      </c>
      <c r="K38" s="38" t="s">
        <v>112</v>
      </c>
      <c r="L38" s="31">
        <f t="shared" si="2"/>
        <v>0</v>
      </c>
      <c r="M38" s="38" t="s">
        <v>112</v>
      </c>
      <c r="N38" s="31">
        <f t="shared" si="3"/>
        <v>0</v>
      </c>
      <c r="O38" s="38" t="s">
        <v>112</v>
      </c>
      <c r="P38" s="31">
        <f t="shared" si="4"/>
        <v>0</v>
      </c>
      <c r="Q38" s="31">
        <f t="shared" si="5"/>
        <v>0</v>
      </c>
      <c r="R38" s="39" t="s">
        <v>112</v>
      </c>
      <c r="S38" s="39">
        <f t="shared" si="6"/>
        <v>0</v>
      </c>
      <c r="T38" s="38" t="str">
        <f t="shared" si="7"/>
        <v/>
      </c>
      <c r="U38" s="38" t="s">
        <v>112</v>
      </c>
      <c r="V38" s="92" t="s">
        <v>113</v>
      </c>
      <c r="W38" s="93" t="s">
        <v>112</v>
      </c>
      <c r="X38" s="93" t="s">
        <v>114</v>
      </c>
      <c r="Y38" s="92" t="s">
        <v>115</v>
      </c>
      <c r="Z38" s="92" t="s">
        <v>116</v>
      </c>
      <c r="AA38" s="92" t="s">
        <v>112</v>
      </c>
      <c r="AB38" s="92" t="s">
        <v>116</v>
      </c>
      <c r="AC38" s="15"/>
      <c r="AD38" s="15"/>
      <c r="AE38" s="15"/>
      <c r="AF38" s="15"/>
      <c r="AG38" s="15"/>
      <c r="AH38" s="15"/>
      <c r="AI38" s="15"/>
      <c r="AJ38" s="15"/>
      <c r="AK38" s="15"/>
      <c r="AL38" s="15"/>
      <c r="AM38" s="15"/>
      <c r="AN38" s="15"/>
      <c r="AO38" s="15"/>
      <c r="AP38" s="15"/>
      <c r="AQ38" s="15"/>
      <c r="AR38" s="15"/>
      <c r="AS38" s="15"/>
    </row>
    <row r="39" spans="1:45" s="12" customFormat="1" ht="84.75" customHeight="1">
      <c r="A39" s="40" t="s">
        <v>189</v>
      </c>
      <c r="B39" s="85" t="s">
        <v>108</v>
      </c>
      <c r="C39" s="40" t="s">
        <v>183</v>
      </c>
      <c r="D39" s="40" t="s">
        <v>190</v>
      </c>
      <c r="E39" s="40" t="s">
        <v>191</v>
      </c>
      <c r="F39" s="10" t="s">
        <v>85</v>
      </c>
      <c r="G39" s="10" t="s">
        <v>111</v>
      </c>
      <c r="H39" s="11">
        <f t="shared" si="0"/>
        <v>0</v>
      </c>
      <c r="I39" s="38" t="s">
        <v>112</v>
      </c>
      <c r="J39" s="31">
        <f t="shared" si="1"/>
        <v>0</v>
      </c>
      <c r="K39" s="38" t="s">
        <v>112</v>
      </c>
      <c r="L39" s="31">
        <f t="shared" si="2"/>
        <v>0</v>
      </c>
      <c r="M39" s="38" t="s">
        <v>112</v>
      </c>
      <c r="N39" s="31">
        <f t="shared" si="3"/>
        <v>0</v>
      </c>
      <c r="O39" s="38" t="s">
        <v>112</v>
      </c>
      <c r="P39" s="31">
        <f t="shared" si="4"/>
        <v>0</v>
      </c>
      <c r="Q39" s="31">
        <f t="shared" si="5"/>
        <v>0</v>
      </c>
      <c r="R39" s="39" t="s">
        <v>112</v>
      </c>
      <c r="S39" s="39">
        <f t="shared" si="6"/>
        <v>0</v>
      </c>
      <c r="T39" s="38" t="str">
        <f t="shared" si="7"/>
        <v/>
      </c>
      <c r="U39" s="38" t="s">
        <v>112</v>
      </c>
      <c r="V39" s="92" t="s">
        <v>113</v>
      </c>
      <c r="W39" s="93" t="s">
        <v>112</v>
      </c>
      <c r="X39" s="93" t="s">
        <v>114</v>
      </c>
      <c r="Y39" s="92" t="s">
        <v>115</v>
      </c>
      <c r="Z39" s="92" t="s">
        <v>116</v>
      </c>
      <c r="AA39" s="92" t="s">
        <v>112</v>
      </c>
      <c r="AB39" s="92" t="s">
        <v>116</v>
      </c>
      <c r="AC39" s="15"/>
      <c r="AD39" s="15"/>
      <c r="AE39" s="15"/>
      <c r="AF39" s="15"/>
      <c r="AG39" s="15"/>
      <c r="AH39" s="15"/>
      <c r="AI39" s="15"/>
      <c r="AJ39" s="15"/>
      <c r="AK39" s="15"/>
      <c r="AL39" s="15"/>
      <c r="AM39" s="15"/>
      <c r="AN39" s="15"/>
      <c r="AO39" s="15"/>
      <c r="AP39" s="15"/>
      <c r="AQ39" s="15"/>
      <c r="AR39" s="15"/>
      <c r="AS39" s="15"/>
    </row>
    <row r="40" spans="1:45" s="12" customFormat="1" ht="90" customHeight="1">
      <c r="A40" s="40" t="s">
        <v>192</v>
      </c>
      <c r="B40" s="85" t="s">
        <v>108</v>
      </c>
      <c r="C40" s="40" t="s">
        <v>183</v>
      </c>
      <c r="D40" s="40" t="s">
        <v>37</v>
      </c>
      <c r="E40" s="40" t="s">
        <v>193</v>
      </c>
      <c r="F40" s="10" t="s">
        <v>85</v>
      </c>
      <c r="G40" s="10" t="s">
        <v>111</v>
      </c>
      <c r="H40" s="11">
        <f t="shared" si="0"/>
        <v>0</v>
      </c>
      <c r="I40" s="38" t="s">
        <v>112</v>
      </c>
      <c r="J40" s="31">
        <f t="shared" si="1"/>
        <v>0</v>
      </c>
      <c r="K40" s="38" t="s">
        <v>112</v>
      </c>
      <c r="L40" s="31">
        <f t="shared" si="2"/>
        <v>0</v>
      </c>
      <c r="M40" s="38" t="s">
        <v>112</v>
      </c>
      <c r="N40" s="31">
        <f t="shared" si="3"/>
        <v>0</v>
      </c>
      <c r="O40" s="38" t="s">
        <v>112</v>
      </c>
      <c r="P40" s="31">
        <f t="shared" si="4"/>
        <v>0</v>
      </c>
      <c r="Q40" s="31">
        <f t="shared" si="5"/>
        <v>0</v>
      </c>
      <c r="R40" s="39" t="s">
        <v>112</v>
      </c>
      <c r="S40" s="39">
        <f t="shared" si="6"/>
        <v>0</v>
      </c>
      <c r="T40" s="38" t="str">
        <f t="shared" si="7"/>
        <v/>
      </c>
      <c r="U40" s="38" t="s">
        <v>112</v>
      </c>
      <c r="V40" s="92" t="s">
        <v>113</v>
      </c>
      <c r="W40" s="93" t="s">
        <v>112</v>
      </c>
      <c r="X40" s="93" t="s">
        <v>114</v>
      </c>
      <c r="Y40" s="92" t="s">
        <v>115</v>
      </c>
      <c r="Z40" s="92" t="s">
        <v>116</v>
      </c>
      <c r="AA40" s="92" t="s">
        <v>112</v>
      </c>
      <c r="AB40" s="92" t="s">
        <v>116</v>
      </c>
      <c r="AC40" s="15"/>
      <c r="AD40" s="15"/>
      <c r="AE40" s="15"/>
      <c r="AF40" s="15"/>
      <c r="AG40" s="15"/>
      <c r="AH40" s="15"/>
      <c r="AI40" s="15"/>
      <c r="AJ40" s="15"/>
      <c r="AK40" s="15"/>
      <c r="AL40" s="15"/>
      <c r="AM40" s="15"/>
      <c r="AN40" s="15"/>
      <c r="AO40" s="15"/>
      <c r="AP40" s="15"/>
      <c r="AQ40" s="15"/>
      <c r="AR40" s="15"/>
      <c r="AS40" s="15"/>
    </row>
    <row r="41" spans="1:45" s="12" customFormat="1" ht="76.5" customHeight="1">
      <c r="A41" s="40" t="s">
        <v>194</v>
      </c>
      <c r="B41" s="85" t="s">
        <v>108</v>
      </c>
      <c r="C41" s="40" t="s">
        <v>183</v>
      </c>
      <c r="D41" s="40" t="s">
        <v>195</v>
      </c>
      <c r="E41" s="40" t="s">
        <v>196</v>
      </c>
      <c r="F41" s="10" t="s">
        <v>85</v>
      </c>
      <c r="G41" s="10" t="s">
        <v>111</v>
      </c>
      <c r="H41" s="11">
        <f t="shared" si="0"/>
        <v>0</v>
      </c>
      <c r="I41" s="38" t="s">
        <v>112</v>
      </c>
      <c r="J41" s="31">
        <f t="shared" si="1"/>
        <v>0</v>
      </c>
      <c r="K41" s="38" t="s">
        <v>112</v>
      </c>
      <c r="L41" s="31">
        <f t="shared" si="2"/>
        <v>0</v>
      </c>
      <c r="M41" s="38" t="s">
        <v>112</v>
      </c>
      <c r="N41" s="31">
        <f t="shared" si="3"/>
        <v>0</v>
      </c>
      <c r="O41" s="38" t="s">
        <v>112</v>
      </c>
      <c r="P41" s="31">
        <f t="shared" si="4"/>
        <v>0</v>
      </c>
      <c r="Q41" s="31">
        <f t="shared" si="5"/>
        <v>0</v>
      </c>
      <c r="R41" s="39" t="s">
        <v>112</v>
      </c>
      <c r="S41" s="39">
        <f t="shared" si="6"/>
        <v>0</v>
      </c>
      <c r="T41" s="38" t="str">
        <f t="shared" si="7"/>
        <v/>
      </c>
      <c r="U41" s="38" t="s">
        <v>112</v>
      </c>
      <c r="V41" s="92" t="s">
        <v>113</v>
      </c>
      <c r="W41" s="93" t="s">
        <v>112</v>
      </c>
      <c r="X41" s="93" t="s">
        <v>114</v>
      </c>
      <c r="Y41" s="92" t="s">
        <v>115</v>
      </c>
      <c r="Z41" s="92" t="s">
        <v>116</v>
      </c>
      <c r="AA41" s="92" t="s">
        <v>112</v>
      </c>
      <c r="AB41" s="92" t="s">
        <v>116</v>
      </c>
      <c r="AC41" s="15"/>
      <c r="AD41" s="15"/>
      <c r="AE41" s="15"/>
      <c r="AF41" s="15"/>
      <c r="AG41" s="15"/>
      <c r="AH41" s="15"/>
      <c r="AI41" s="15"/>
      <c r="AJ41" s="15"/>
      <c r="AK41" s="15"/>
      <c r="AL41" s="15"/>
      <c r="AM41" s="15"/>
      <c r="AN41" s="15"/>
      <c r="AO41" s="15"/>
      <c r="AP41" s="15"/>
      <c r="AQ41" s="15"/>
      <c r="AR41" s="15"/>
      <c r="AS41" s="15"/>
    </row>
    <row r="42" spans="1:45" s="12" customFormat="1" ht="69.95" customHeight="1">
      <c r="A42" s="40" t="s">
        <v>197</v>
      </c>
      <c r="B42" s="85" t="s">
        <v>108</v>
      </c>
      <c r="C42" s="40" t="s">
        <v>183</v>
      </c>
      <c r="D42" s="40" t="s">
        <v>198</v>
      </c>
      <c r="E42" s="40" t="s">
        <v>199</v>
      </c>
      <c r="F42" s="10" t="s">
        <v>85</v>
      </c>
      <c r="G42" s="10" t="s">
        <v>111</v>
      </c>
      <c r="H42" s="11">
        <f t="shared" si="0"/>
        <v>0</v>
      </c>
      <c r="I42" s="38" t="s">
        <v>112</v>
      </c>
      <c r="J42" s="31">
        <f t="shared" si="1"/>
        <v>0</v>
      </c>
      <c r="K42" s="38" t="s">
        <v>112</v>
      </c>
      <c r="L42" s="31">
        <f t="shared" si="2"/>
        <v>0</v>
      </c>
      <c r="M42" s="38" t="s">
        <v>112</v>
      </c>
      <c r="N42" s="31">
        <f t="shared" si="3"/>
        <v>0</v>
      </c>
      <c r="O42" s="38" t="s">
        <v>112</v>
      </c>
      <c r="P42" s="31">
        <f t="shared" si="4"/>
        <v>0</v>
      </c>
      <c r="Q42" s="31">
        <f t="shared" si="5"/>
        <v>0</v>
      </c>
      <c r="R42" s="39" t="s">
        <v>112</v>
      </c>
      <c r="S42" s="39">
        <f t="shared" si="6"/>
        <v>0</v>
      </c>
      <c r="T42" s="38" t="str">
        <f t="shared" si="7"/>
        <v/>
      </c>
      <c r="U42" s="38" t="s">
        <v>112</v>
      </c>
      <c r="V42" s="92" t="s">
        <v>113</v>
      </c>
      <c r="W42" s="93" t="s">
        <v>112</v>
      </c>
      <c r="X42" s="93" t="s">
        <v>114</v>
      </c>
      <c r="Y42" s="92" t="s">
        <v>115</v>
      </c>
      <c r="Z42" s="92" t="s">
        <v>116</v>
      </c>
      <c r="AA42" s="92" t="s">
        <v>112</v>
      </c>
      <c r="AB42" s="92" t="s">
        <v>116</v>
      </c>
      <c r="AC42" s="15"/>
      <c r="AD42" s="15"/>
      <c r="AE42" s="15"/>
      <c r="AF42" s="15"/>
      <c r="AG42" s="15"/>
      <c r="AH42" s="15"/>
      <c r="AI42" s="15"/>
      <c r="AJ42" s="15"/>
      <c r="AK42" s="15"/>
      <c r="AL42" s="15"/>
      <c r="AM42" s="15"/>
      <c r="AN42" s="15"/>
      <c r="AO42" s="15"/>
      <c r="AP42" s="15"/>
      <c r="AQ42" s="15"/>
      <c r="AR42" s="15"/>
      <c r="AS42" s="15"/>
    </row>
    <row r="43" spans="1:45" s="12" customFormat="1" ht="92.25" customHeight="1">
      <c r="A43" s="40" t="s">
        <v>200</v>
      </c>
      <c r="B43" s="85" t="s">
        <v>108</v>
      </c>
      <c r="C43" s="40" t="s">
        <v>183</v>
      </c>
      <c r="D43" s="40" t="s">
        <v>201</v>
      </c>
      <c r="E43" s="40" t="s">
        <v>202</v>
      </c>
      <c r="F43" s="10" t="s">
        <v>85</v>
      </c>
      <c r="G43" s="10" t="s">
        <v>111</v>
      </c>
      <c r="H43" s="11">
        <f t="shared" si="0"/>
        <v>0</v>
      </c>
      <c r="I43" s="38" t="s">
        <v>112</v>
      </c>
      <c r="J43" s="31">
        <f t="shared" si="1"/>
        <v>0</v>
      </c>
      <c r="K43" s="38" t="s">
        <v>112</v>
      </c>
      <c r="L43" s="31">
        <f t="shared" si="2"/>
        <v>0</v>
      </c>
      <c r="M43" s="38" t="s">
        <v>112</v>
      </c>
      <c r="N43" s="31">
        <f t="shared" si="3"/>
        <v>0</v>
      </c>
      <c r="O43" s="38" t="s">
        <v>112</v>
      </c>
      <c r="P43" s="31">
        <f t="shared" si="4"/>
        <v>0</v>
      </c>
      <c r="Q43" s="31">
        <f t="shared" si="5"/>
        <v>0</v>
      </c>
      <c r="R43" s="39" t="s">
        <v>112</v>
      </c>
      <c r="S43" s="39">
        <f t="shared" si="6"/>
        <v>0</v>
      </c>
      <c r="T43" s="38" t="str">
        <f t="shared" si="7"/>
        <v/>
      </c>
      <c r="U43" s="38" t="s">
        <v>112</v>
      </c>
      <c r="V43" s="92" t="s">
        <v>113</v>
      </c>
      <c r="W43" s="93" t="s">
        <v>112</v>
      </c>
      <c r="X43" s="93" t="s">
        <v>114</v>
      </c>
      <c r="Y43" s="92" t="s">
        <v>115</v>
      </c>
      <c r="Z43" s="92" t="s">
        <v>116</v>
      </c>
      <c r="AA43" s="92" t="s">
        <v>112</v>
      </c>
      <c r="AB43" s="92" t="s">
        <v>116</v>
      </c>
      <c r="AC43" s="15"/>
      <c r="AD43" s="15"/>
      <c r="AE43" s="15"/>
      <c r="AF43" s="15"/>
      <c r="AG43" s="15"/>
      <c r="AH43" s="15"/>
      <c r="AI43" s="15"/>
      <c r="AJ43" s="15"/>
      <c r="AK43" s="15"/>
      <c r="AL43" s="15"/>
      <c r="AM43" s="15"/>
      <c r="AN43" s="15"/>
      <c r="AO43" s="15"/>
      <c r="AP43" s="15"/>
      <c r="AQ43" s="15"/>
      <c r="AR43" s="15"/>
      <c r="AS43" s="15"/>
    </row>
    <row r="44" spans="1:45" s="12" customFormat="1" ht="69.95" customHeight="1">
      <c r="A44" s="40" t="s">
        <v>203</v>
      </c>
      <c r="B44" s="85" t="s">
        <v>108</v>
      </c>
      <c r="C44" s="40" t="s">
        <v>183</v>
      </c>
      <c r="D44" s="40" t="s">
        <v>204</v>
      </c>
      <c r="E44" s="40" t="s">
        <v>205</v>
      </c>
      <c r="F44" s="10" t="s">
        <v>85</v>
      </c>
      <c r="G44" s="10" t="s">
        <v>111</v>
      </c>
      <c r="H44" s="11">
        <f t="shared" ref="H44:H50" si="37">IF(I44="Mycket låg",1,(IF(I44="Låg",2,(IF(I44="Medel",3,(IF(I44="Hög",4,(IF(I44="Mycket hög",5,0)))))))))</f>
        <v>0</v>
      </c>
      <c r="I44" s="38" t="s">
        <v>112</v>
      </c>
      <c r="J44" s="31">
        <f t="shared" ref="J44:J50" si="38">IF(K44="Liten",1,(IF(K44="Medel",2,(IF(K44="Stor",3,0)))))</f>
        <v>0</v>
      </c>
      <c r="K44" s="38" t="s">
        <v>112</v>
      </c>
      <c r="L44" s="31">
        <f t="shared" ref="L44:L50" si="39">IF(M44="Kort",1,(IF(M44="Medel",2,(IF(M44="Lång",3,0)))))</f>
        <v>0</v>
      </c>
      <c r="M44" s="38" t="s">
        <v>112</v>
      </c>
      <c r="N44" s="31">
        <f t="shared" ref="N44:N50" si="40">IF(O44="Lokalt",1,(IF(O44="Regionalt",2,(IF(O44="Nationellt",3,0)))))</f>
        <v>0</v>
      </c>
      <c r="O44" s="38" t="s">
        <v>112</v>
      </c>
      <c r="P44" s="31">
        <f t="shared" ref="P44:P50" si="41">(H44*3+J44+L44+N44)</f>
        <v>0</v>
      </c>
      <c r="Q44" s="31">
        <f t="shared" ref="Q44:Q50" si="42">IF(R44="Låg",1,(IF(R44="Medelhög",2,(IF(R44="Hög",3,(IF(R44="Mycket hög",4,0)))))))</f>
        <v>0</v>
      </c>
      <c r="R44" s="39" t="s">
        <v>112</v>
      </c>
      <c r="S44" s="39">
        <f t="shared" ref="S44:S50" si="43">IF(Q44="","",P44*Q44)</f>
        <v>0</v>
      </c>
      <c r="T44" s="38" t="str">
        <f t="shared" ref="T44:T52" si="44">IF(S44=0,"",IF(S44&lt;=30, "Låg", IF(S44&lt;=40, "Medel", IF(S44&lt;=70, "Hög", "Extremt Hög"))))</f>
        <v/>
      </c>
      <c r="U44" s="38" t="s">
        <v>112</v>
      </c>
      <c r="V44" s="92" t="s">
        <v>113</v>
      </c>
      <c r="W44" s="93" t="s">
        <v>112</v>
      </c>
      <c r="X44" s="93" t="s">
        <v>114</v>
      </c>
      <c r="Y44" s="92" t="s">
        <v>115</v>
      </c>
      <c r="Z44" s="92" t="s">
        <v>116</v>
      </c>
      <c r="AA44" s="92" t="s">
        <v>112</v>
      </c>
      <c r="AB44" s="92" t="s">
        <v>116</v>
      </c>
      <c r="AC44" s="15"/>
      <c r="AD44" s="15"/>
      <c r="AE44" s="15"/>
      <c r="AF44" s="15"/>
      <c r="AG44" s="15"/>
      <c r="AH44" s="15"/>
      <c r="AI44" s="15"/>
      <c r="AJ44" s="15"/>
      <c r="AK44" s="15"/>
      <c r="AL44" s="15"/>
      <c r="AM44" s="15"/>
      <c r="AN44" s="15"/>
      <c r="AO44" s="15"/>
      <c r="AP44" s="15"/>
      <c r="AQ44" s="15"/>
      <c r="AR44" s="15"/>
      <c r="AS44" s="15"/>
    </row>
    <row r="45" spans="1:45" s="12" customFormat="1" ht="69.95" customHeight="1">
      <c r="A45" s="40" t="s">
        <v>206</v>
      </c>
      <c r="B45" s="85" t="s">
        <v>108</v>
      </c>
      <c r="C45" s="40" t="s">
        <v>183</v>
      </c>
      <c r="D45" s="40" t="s">
        <v>207</v>
      </c>
      <c r="E45" s="40" t="s">
        <v>208</v>
      </c>
      <c r="F45" s="10" t="s">
        <v>85</v>
      </c>
      <c r="G45" s="10" t="s">
        <v>111</v>
      </c>
      <c r="H45" s="11">
        <f t="shared" si="37"/>
        <v>0</v>
      </c>
      <c r="I45" s="38" t="s">
        <v>112</v>
      </c>
      <c r="J45" s="31">
        <f t="shared" si="38"/>
        <v>0</v>
      </c>
      <c r="K45" s="38" t="s">
        <v>112</v>
      </c>
      <c r="L45" s="31">
        <f t="shared" si="39"/>
        <v>0</v>
      </c>
      <c r="M45" s="38" t="s">
        <v>112</v>
      </c>
      <c r="N45" s="31">
        <f t="shared" si="40"/>
        <v>0</v>
      </c>
      <c r="O45" s="38" t="s">
        <v>112</v>
      </c>
      <c r="P45" s="31">
        <f t="shared" si="41"/>
        <v>0</v>
      </c>
      <c r="Q45" s="31">
        <f t="shared" si="42"/>
        <v>0</v>
      </c>
      <c r="R45" s="39" t="s">
        <v>112</v>
      </c>
      <c r="S45" s="39">
        <f t="shared" si="43"/>
        <v>0</v>
      </c>
      <c r="T45" s="38" t="str">
        <f t="shared" si="44"/>
        <v/>
      </c>
      <c r="U45" s="38" t="s">
        <v>112</v>
      </c>
      <c r="V45" s="92" t="s">
        <v>113</v>
      </c>
      <c r="W45" s="93" t="s">
        <v>112</v>
      </c>
      <c r="X45" s="93" t="s">
        <v>114</v>
      </c>
      <c r="Y45" s="92" t="s">
        <v>115</v>
      </c>
      <c r="Z45" s="92" t="s">
        <v>116</v>
      </c>
      <c r="AA45" s="92" t="s">
        <v>112</v>
      </c>
      <c r="AB45" s="92" t="s">
        <v>116</v>
      </c>
      <c r="AC45" s="15"/>
      <c r="AD45" s="15"/>
      <c r="AE45" s="15"/>
      <c r="AF45" s="15"/>
      <c r="AG45" s="15"/>
      <c r="AH45" s="15"/>
      <c r="AI45" s="15"/>
      <c r="AJ45" s="15"/>
      <c r="AK45" s="15"/>
      <c r="AL45" s="15"/>
      <c r="AM45" s="15"/>
      <c r="AN45" s="15"/>
      <c r="AO45" s="15"/>
      <c r="AP45" s="15"/>
      <c r="AQ45" s="15"/>
      <c r="AR45" s="15"/>
      <c r="AS45" s="15"/>
    </row>
    <row r="46" spans="1:45" s="12" customFormat="1" ht="69.95" customHeight="1">
      <c r="A46" s="40" t="s">
        <v>209</v>
      </c>
      <c r="B46" s="85" t="s">
        <v>108</v>
      </c>
      <c r="C46" s="40" t="s">
        <v>183</v>
      </c>
      <c r="D46" s="40" t="s">
        <v>210</v>
      </c>
      <c r="E46" s="40" t="s">
        <v>211</v>
      </c>
      <c r="F46" s="10" t="s">
        <v>85</v>
      </c>
      <c r="G46" s="10" t="s">
        <v>111</v>
      </c>
      <c r="H46" s="11">
        <f t="shared" si="37"/>
        <v>0</v>
      </c>
      <c r="I46" s="38" t="s">
        <v>112</v>
      </c>
      <c r="J46" s="31">
        <f t="shared" si="38"/>
        <v>0</v>
      </c>
      <c r="K46" s="38" t="s">
        <v>112</v>
      </c>
      <c r="L46" s="31">
        <f t="shared" si="39"/>
        <v>0</v>
      </c>
      <c r="M46" s="38" t="s">
        <v>112</v>
      </c>
      <c r="N46" s="31">
        <f t="shared" si="40"/>
        <v>0</v>
      </c>
      <c r="O46" s="38" t="s">
        <v>112</v>
      </c>
      <c r="P46" s="31">
        <f t="shared" si="41"/>
        <v>0</v>
      </c>
      <c r="Q46" s="31">
        <f t="shared" si="42"/>
        <v>0</v>
      </c>
      <c r="R46" s="39" t="s">
        <v>112</v>
      </c>
      <c r="S46" s="39">
        <f t="shared" si="43"/>
        <v>0</v>
      </c>
      <c r="T46" s="38" t="str">
        <f t="shared" si="44"/>
        <v/>
      </c>
      <c r="U46" s="38" t="s">
        <v>112</v>
      </c>
      <c r="V46" s="92" t="s">
        <v>113</v>
      </c>
      <c r="W46" s="93" t="s">
        <v>112</v>
      </c>
      <c r="X46" s="93" t="s">
        <v>114</v>
      </c>
      <c r="Y46" s="92" t="s">
        <v>115</v>
      </c>
      <c r="Z46" s="92" t="s">
        <v>116</v>
      </c>
      <c r="AA46" s="92" t="s">
        <v>112</v>
      </c>
      <c r="AB46" s="92" t="s">
        <v>116</v>
      </c>
      <c r="AC46" s="15"/>
      <c r="AD46" s="15"/>
      <c r="AE46" s="15"/>
      <c r="AF46" s="15"/>
      <c r="AG46" s="15"/>
      <c r="AH46" s="15"/>
      <c r="AI46" s="15"/>
      <c r="AJ46" s="15"/>
      <c r="AK46" s="15"/>
      <c r="AL46" s="15"/>
      <c r="AM46" s="15"/>
      <c r="AN46" s="15"/>
      <c r="AO46" s="15"/>
      <c r="AP46" s="15"/>
      <c r="AQ46" s="15"/>
      <c r="AR46" s="15"/>
      <c r="AS46" s="15"/>
    </row>
    <row r="47" spans="1:45" s="12" customFormat="1" ht="69.95" customHeight="1">
      <c r="A47" s="40" t="s">
        <v>212</v>
      </c>
      <c r="B47" s="85" t="s">
        <v>108</v>
      </c>
      <c r="C47" s="40" t="s">
        <v>183</v>
      </c>
      <c r="D47" s="40" t="s">
        <v>213</v>
      </c>
      <c r="E47" s="40" t="s">
        <v>214</v>
      </c>
      <c r="F47" s="10" t="s">
        <v>85</v>
      </c>
      <c r="G47" s="10" t="s">
        <v>111</v>
      </c>
      <c r="H47" s="11">
        <f t="shared" si="37"/>
        <v>0</v>
      </c>
      <c r="I47" s="38" t="s">
        <v>112</v>
      </c>
      <c r="J47" s="31">
        <f t="shared" si="38"/>
        <v>0</v>
      </c>
      <c r="K47" s="38" t="s">
        <v>112</v>
      </c>
      <c r="L47" s="31">
        <f t="shared" si="39"/>
        <v>0</v>
      </c>
      <c r="M47" s="38" t="s">
        <v>112</v>
      </c>
      <c r="N47" s="31">
        <f t="shared" si="40"/>
        <v>0</v>
      </c>
      <c r="O47" s="38" t="s">
        <v>112</v>
      </c>
      <c r="P47" s="31">
        <f t="shared" si="41"/>
        <v>0</v>
      </c>
      <c r="Q47" s="31">
        <f t="shared" si="42"/>
        <v>0</v>
      </c>
      <c r="R47" s="39" t="s">
        <v>112</v>
      </c>
      <c r="S47" s="39">
        <f t="shared" si="43"/>
        <v>0</v>
      </c>
      <c r="T47" s="38" t="str">
        <f t="shared" si="44"/>
        <v/>
      </c>
      <c r="U47" s="38" t="s">
        <v>112</v>
      </c>
      <c r="V47" s="92" t="s">
        <v>113</v>
      </c>
      <c r="W47" s="93" t="s">
        <v>112</v>
      </c>
      <c r="X47" s="93" t="s">
        <v>114</v>
      </c>
      <c r="Y47" s="92" t="s">
        <v>115</v>
      </c>
      <c r="Z47" s="92" t="s">
        <v>116</v>
      </c>
      <c r="AA47" s="92" t="s">
        <v>112</v>
      </c>
      <c r="AB47" s="92" t="s">
        <v>116</v>
      </c>
      <c r="AC47" s="15"/>
      <c r="AD47" s="15"/>
      <c r="AE47" s="15"/>
      <c r="AF47" s="15"/>
      <c r="AG47" s="15"/>
      <c r="AH47" s="15"/>
      <c r="AI47" s="15"/>
      <c r="AJ47" s="15"/>
      <c r="AK47" s="15"/>
      <c r="AL47" s="15"/>
      <c r="AM47" s="15"/>
      <c r="AN47" s="15"/>
      <c r="AO47" s="15"/>
      <c r="AP47" s="15"/>
      <c r="AQ47" s="15"/>
      <c r="AR47" s="15"/>
      <c r="AS47" s="15"/>
    </row>
    <row r="48" spans="1:45" s="12" customFormat="1" ht="69.95" customHeight="1">
      <c r="A48" s="40" t="s">
        <v>215</v>
      </c>
      <c r="B48" s="112" t="s">
        <v>108</v>
      </c>
      <c r="C48" s="40" t="s">
        <v>183</v>
      </c>
      <c r="D48" s="40" t="s">
        <v>216</v>
      </c>
      <c r="E48" s="40" t="s">
        <v>217</v>
      </c>
      <c r="F48" s="10" t="s">
        <v>85</v>
      </c>
      <c r="G48" s="10" t="s">
        <v>111</v>
      </c>
      <c r="H48" s="113">
        <f>IF(I48="Mycket låg",1,(IF(I48="Låg",2,(IF(I48="Medel",3,(IF(I48="Hög",4,(IF(I48="Mycket hög",5,0)))))))))</f>
        <v>0</v>
      </c>
      <c r="I48" s="38" t="s">
        <v>112</v>
      </c>
      <c r="J48" s="113">
        <f>IF(K48="Liten",1,(IF(K48="Medel",2,(IF(K48="Stor",3,0)))))</f>
        <v>0</v>
      </c>
      <c r="K48" s="38" t="s">
        <v>112</v>
      </c>
      <c r="L48" s="113">
        <f>IF(M48="Kort",1,(IF(M48="Medel",2,(IF(M48="Lång",3,0)))))</f>
        <v>0</v>
      </c>
      <c r="M48" s="38" t="s">
        <v>112</v>
      </c>
      <c r="N48" s="11">
        <f>IF(O48="Lokalt",1,(IF(O48="Regionalt",2,(IF(O48="Nationellt",3,0)))))</f>
        <v>0</v>
      </c>
      <c r="O48" s="38" t="s">
        <v>112</v>
      </c>
      <c r="P48" s="113">
        <f>(H48*3+J48+L48+N48)</f>
        <v>0</v>
      </c>
      <c r="Q48" s="114">
        <f>IF(R48="Låg",1,(IF(R48="Medelhög",2,(IF(R48="Hög",3,(IF(R48="Mycket hög",4,0)))))))</f>
        <v>0</v>
      </c>
      <c r="R48" s="39" t="s">
        <v>112</v>
      </c>
      <c r="S48" s="115">
        <f>IF(Q48="","",P48*Q48)</f>
        <v>0</v>
      </c>
      <c r="T48" s="38" t="str">
        <f t="shared" si="44"/>
        <v/>
      </c>
      <c r="U48" s="38" t="s">
        <v>112</v>
      </c>
      <c r="V48" s="92" t="s">
        <v>113</v>
      </c>
      <c r="W48" s="93" t="s">
        <v>112</v>
      </c>
      <c r="X48" s="93" t="s">
        <v>114</v>
      </c>
      <c r="Y48" s="92" t="s">
        <v>115</v>
      </c>
      <c r="Z48" s="92" t="s">
        <v>116</v>
      </c>
      <c r="AA48" s="92" t="s">
        <v>112</v>
      </c>
      <c r="AB48" s="92" t="s">
        <v>116</v>
      </c>
      <c r="AC48" s="15"/>
      <c r="AD48" s="15"/>
      <c r="AE48" s="15"/>
      <c r="AF48" s="15"/>
      <c r="AG48" s="15"/>
      <c r="AH48" s="15"/>
      <c r="AI48" s="15"/>
      <c r="AJ48" s="15"/>
      <c r="AK48" s="15"/>
      <c r="AL48" s="15"/>
      <c r="AM48" s="15"/>
      <c r="AN48" s="15"/>
      <c r="AO48" s="15"/>
      <c r="AP48" s="15"/>
      <c r="AQ48" s="15"/>
      <c r="AR48" s="15"/>
      <c r="AS48" s="15"/>
    </row>
    <row r="49" spans="1:45" s="12" customFormat="1" ht="69.95" customHeight="1">
      <c r="A49" s="40" t="s">
        <v>218</v>
      </c>
      <c r="B49" s="85" t="s">
        <v>108</v>
      </c>
      <c r="C49" s="40" t="s">
        <v>183</v>
      </c>
      <c r="D49" s="40" t="s">
        <v>219</v>
      </c>
      <c r="E49" s="40" t="s">
        <v>220</v>
      </c>
      <c r="F49" s="10" t="s">
        <v>85</v>
      </c>
      <c r="G49" s="10" t="s">
        <v>111</v>
      </c>
      <c r="H49" s="11">
        <f t="shared" si="37"/>
        <v>0</v>
      </c>
      <c r="I49" s="38" t="s">
        <v>112</v>
      </c>
      <c r="J49" s="31">
        <f t="shared" si="38"/>
        <v>0</v>
      </c>
      <c r="K49" s="38" t="s">
        <v>112</v>
      </c>
      <c r="L49" s="31">
        <f t="shared" si="39"/>
        <v>0</v>
      </c>
      <c r="M49" s="38" t="s">
        <v>112</v>
      </c>
      <c r="N49" s="31">
        <f t="shared" si="40"/>
        <v>0</v>
      </c>
      <c r="O49" s="38" t="s">
        <v>112</v>
      </c>
      <c r="P49" s="31">
        <f t="shared" si="41"/>
        <v>0</v>
      </c>
      <c r="Q49" s="31">
        <f t="shared" si="42"/>
        <v>0</v>
      </c>
      <c r="R49" s="39" t="s">
        <v>112</v>
      </c>
      <c r="S49" s="39">
        <f t="shared" si="43"/>
        <v>0</v>
      </c>
      <c r="T49" s="38" t="str">
        <f t="shared" si="44"/>
        <v/>
      </c>
      <c r="U49" s="38" t="s">
        <v>112</v>
      </c>
      <c r="V49" s="92" t="s">
        <v>113</v>
      </c>
      <c r="W49" s="93" t="s">
        <v>112</v>
      </c>
      <c r="X49" s="93" t="s">
        <v>114</v>
      </c>
      <c r="Y49" s="92" t="s">
        <v>115</v>
      </c>
      <c r="Z49" s="92" t="s">
        <v>116</v>
      </c>
      <c r="AA49" s="92" t="s">
        <v>112</v>
      </c>
      <c r="AB49" s="92" t="s">
        <v>116</v>
      </c>
      <c r="AC49" s="15"/>
      <c r="AD49" s="15"/>
      <c r="AE49" s="15"/>
      <c r="AF49" s="15"/>
      <c r="AG49" s="15"/>
      <c r="AH49" s="15"/>
      <c r="AI49" s="15"/>
      <c r="AJ49" s="15"/>
      <c r="AK49" s="15"/>
      <c r="AL49" s="15"/>
      <c r="AM49" s="15"/>
      <c r="AN49" s="15"/>
      <c r="AO49" s="15"/>
      <c r="AP49" s="15"/>
      <c r="AQ49" s="15"/>
      <c r="AR49" s="15"/>
      <c r="AS49" s="15"/>
    </row>
    <row r="50" spans="1:45" s="18" customFormat="1" ht="48">
      <c r="A50" s="40" t="s">
        <v>221</v>
      </c>
      <c r="B50" s="85" t="s">
        <v>108</v>
      </c>
      <c r="C50" s="40" t="s">
        <v>183</v>
      </c>
      <c r="D50" s="40" t="s">
        <v>49</v>
      </c>
      <c r="E50" s="40" t="s">
        <v>222</v>
      </c>
      <c r="F50" s="10" t="s">
        <v>85</v>
      </c>
      <c r="G50" s="10" t="s">
        <v>111</v>
      </c>
      <c r="H50" s="11">
        <f t="shared" si="37"/>
        <v>0</v>
      </c>
      <c r="I50" s="38" t="s">
        <v>112</v>
      </c>
      <c r="J50" s="31">
        <f t="shared" si="38"/>
        <v>0</v>
      </c>
      <c r="K50" s="38" t="s">
        <v>112</v>
      </c>
      <c r="L50" s="31">
        <f t="shared" si="39"/>
        <v>0</v>
      </c>
      <c r="M50" s="38" t="s">
        <v>112</v>
      </c>
      <c r="N50" s="31">
        <f t="shared" si="40"/>
        <v>0</v>
      </c>
      <c r="O50" s="38" t="s">
        <v>112</v>
      </c>
      <c r="P50" s="31">
        <f t="shared" si="41"/>
        <v>0</v>
      </c>
      <c r="Q50" s="31">
        <f t="shared" si="42"/>
        <v>0</v>
      </c>
      <c r="R50" s="39" t="s">
        <v>112</v>
      </c>
      <c r="S50" s="39">
        <f t="shared" si="43"/>
        <v>0</v>
      </c>
      <c r="T50" s="38" t="str">
        <f t="shared" si="44"/>
        <v/>
      </c>
      <c r="U50" s="38" t="s">
        <v>112</v>
      </c>
      <c r="V50" s="92" t="s">
        <v>113</v>
      </c>
      <c r="W50" s="93" t="s">
        <v>112</v>
      </c>
      <c r="X50" s="93" t="s">
        <v>114</v>
      </c>
      <c r="Y50" s="92" t="s">
        <v>115</v>
      </c>
      <c r="Z50" s="92" t="s">
        <v>116</v>
      </c>
      <c r="AA50" s="92" t="s">
        <v>112</v>
      </c>
      <c r="AB50" s="92" t="s">
        <v>116</v>
      </c>
    </row>
    <row r="51" spans="1:45" s="18" customFormat="1" ht="48" customHeight="1">
      <c r="A51" s="40" t="s">
        <v>223</v>
      </c>
      <c r="B51" s="85" t="s">
        <v>108</v>
      </c>
      <c r="C51" s="40" t="s">
        <v>183</v>
      </c>
      <c r="D51" s="40" t="s">
        <v>224</v>
      </c>
      <c r="E51" s="40" t="s">
        <v>225</v>
      </c>
      <c r="F51" s="10" t="s">
        <v>85</v>
      </c>
      <c r="G51" s="10" t="s">
        <v>111</v>
      </c>
      <c r="H51" s="113">
        <f>IF(I51="Mycket låg",1,(IF(I51="Låg",2,(IF(I51="Medel",3,(IF(I51="Hög",4,(IF(I51="Mycket hög",5,0)))))))))</f>
        <v>0</v>
      </c>
      <c r="I51" s="38" t="s">
        <v>112</v>
      </c>
      <c r="J51" s="113">
        <f>IF(K51="Liten",1,(IF(K51="Medel",2,(IF(K51="Stor",3,0)))))</f>
        <v>0</v>
      </c>
      <c r="K51" s="38" t="s">
        <v>112</v>
      </c>
      <c r="L51" s="113">
        <f>IF(M51="Kort",1,(IF(M51="Medel",2,(IF(M51="Lång",3,0)))))</f>
        <v>0</v>
      </c>
      <c r="M51" s="38" t="s">
        <v>112</v>
      </c>
      <c r="N51" s="11">
        <f>IF(O51="Lokalt",1,(IF(O51="Regionalt",2,(IF(O51="Nationellt",3,0)))))</f>
        <v>0</v>
      </c>
      <c r="O51" s="38" t="s">
        <v>112</v>
      </c>
      <c r="P51" s="113">
        <f>(H51*3+J51+L51+N51)</f>
        <v>0</v>
      </c>
      <c r="Q51" s="114">
        <f>IF(R51="Låg",1,(IF(R51="Medelhög",2,(IF(R51="Hög",3,(IF(R51="Mycket hög",4,0)))))))</f>
        <v>0</v>
      </c>
      <c r="R51" s="39" t="s">
        <v>112</v>
      </c>
      <c r="S51" s="115">
        <f>IF(Q51="","",P51*Q51)</f>
        <v>0</v>
      </c>
      <c r="T51" s="38" t="str">
        <f t="shared" si="44"/>
        <v/>
      </c>
      <c r="U51" s="38" t="s">
        <v>112</v>
      </c>
      <c r="V51" s="92" t="s">
        <v>113</v>
      </c>
      <c r="W51" s="93" t="s">
        <v>112</v>
      </c>
      <c r="X51" s="93" t="s">
        <v>114</v>
      </c>
      <c r="Y51" s="92" t="s">
        <v>115</v>
      </c>
      <c r="Z51" s="92" t="s">
        <v>116</v>
      </c>
      <c r="AA51" s="92" t="s">
        <v>112</v>
      </c>
      <c r="AB51" s="92" t="s">
        <v>116</v>
      </c>
    </row>
    <row r="52" spans="1:45" s="18" customFormat="1" ht="48" customHeight="1">
      <c r="A52" s="40" t="s">
        <v>226</v>
      </c>
      <c r="B52" s="85" t="s">
        <v>108</v>
      </c>
      <c r="C52" s="40" t="s">
        <v>27</v>
      </c>
      <c r="D52" s="40" t="s">
        <v>227</v>
      </c>
      <c r="E52" s="40" t="s">
        <v>228</v>
      </c>
      <c r="F52" s="10" t="s">
        <v>85</v>
      </c>
      <c r="G52" s="10" t="s">
        <v>111</v>
      </c>
      <c r="H52" s="113">
        <f>IF(I52="Mycket låg",1,(IF(I52="Låg",2,(IF(I52="Medel",3,(IF(I52="Hög",4,(IF(I52="Mycket hög",5,0)))))))))</f>
        <v>0</v>
      </c>
      <c r="I52" s="38" t="s">
        <v>112</v>
      </c>
      <c r="J52" s="113">
        <f>IF(K52="Liten",1,(IF(K52="Medel",2,(IF(K52="Stor",3,0)))))</f>
        <v>0</v>
      </c>
      <c r="K52" s="38" t="s">
        <v>112</v>
      </c>
      <c r="L52" s="113">
        <f>IF(M52="Kort",1,(IF(M52="Medel",2,(IF(M52="Lång",3,0)))))</f>
        <v>0</v>
      </c>
      <c r="M52" s="38" t="s">
        <v>112</v>
      </c>
      <c r="N52" s="11">
        <f>IF(O52="Lokalt",1,(IF(O52="Regionalt",2,(IF(O52="Nationellt",3,0)))))</f>
        <v>0</v>
      </c>
      <c r="O52" s="38" t="s">
        <v>112</v>
      </c>
      <c r="P52" s="113">
        <f>(H52*3+J52+L52+N52)</f>
        <v>0</v>
      </c>
      <c r="Q52" s="114">
        <f>IF(R52="Låg",1,(IF(R52="Medelhög",2,(IF(R52="Hög",3,(IF(R52="Mycket hög",4,0)))))))</f>
        <v>0</v>
      </c>
      <c r="R52" s="39" t="s">
        <v>112</v>
      </c>
      <c r="S52" s="115">
        <f>IF(Q52="","",P52*Q52)</f>
        <v>0</v>
      </c>
      <c r="T52" s="38" t="str">
        <f t="shared" si="44"/>
        <v/>
      </c>
      <c r="U52" s="38" t="s">
        <v>112</v>
      </c>
      <c r="V52" s="92" t="s">
        <v>113</v>
      </c>
      <c r="W52" s="93" t="s">
        <v>112</v>
      </c>
      <c r="X52" s="93" t="s">
        <v>114</v>
      </c>
      <c r="Y52" s="92" t="s">
        <v>115</v>
      </c>
      <c r="Z52" s="92" t="s">
        <v>116</v>
      </c>
      <c r="AA52" s="92" t="s">
        <v>112</v>
      </c>
      <c r="AB52" s="92" t="s">
        <v>116</v>
      </c>
    </row>
    <row r="53" spans="1:45" s="18" customFormat="1">
      <c r="A53" s="16"/>
      <c r="B53" s="81"/>
      <c r="C53" s="16"/>
      <c r="D53" s="16"/>
      <c r="E53" s="16"/>
      <c r="F53" s="16"/>
      <c r="G53" s="16"/>
      <c r="H53" s="16"/>
      <c r="I53" s="16"/>
      <c r="J53" s="16"/>
      <c r="K53" s="16"/>
      <c r="L53" s="16"/>
      <c r="M53" s="16"/>
      <c r="N53" s="16"/>
      <c r="O53" s="16"/>
      <c r="P53" s="16"/>
      <c r="Q53" s="16"/>
      <c r="R53" s="16"/>
      <c r="S53" s="16"/>
      <c r="T53" s="17"/>
    </row>
    <row r="54" spans="1:45" s="18" customFormat="1">
      <c r="A54" s="16"/>
      <c r="B54" s="81"/>
      <c r="C54" s="16"/>
      <c r="D54" s="16"/>
      <c r="E54" s="16"/>
      <c r="F54" s="16"/>
      <c r="G54" s="16"/>
      <c r="H54" s="16"/>
      <c r="I54" s="16"/>
      <c r="J54" s="16"/>
      <c r="K54" s="16"/>
      <c r="L54" s="16"/>
      <c r="M54" s="16"/>
      <c r="N54" s="16"/>
      <c r="O54" s="16"/>
      <c r="P54" s="16"/>
      <c r="Q54" s="16"/>
      <c r="R54" s="16"/>
      <c r="S54" s="16"/>
      <c r="T54" s="17"/>
    </row>
    <row r="55" spans="1:45" s="18" customFormat="1">
      <c r="A55" s="16"/>
      <c r="B55" s="81"/>
      <c r="C55" s="16"/>
      <c r="D55" s="16"/>
      <c r="E55" s="16"/>
      <c r="F55" s="16"/>
      <c r="G55" s="16"/>
      <c r="H55" s="16"/>
      <c r="I55" s="16"/>
      <c r="J55" s="16"/>
      <c r="K55" s="16"/>
      <c r="L55" s="16"/>
      <c r="M55" s="16"/>
      <c r="N55" s="16"/>
      <c r="O55" s="16"/>
      <c r="P55" s="16"/>
      <c r="Q55" s="16"/>
      <c r="R55" s="16"/>
      <c r="S55" s="16"/>
      <c r="T55" s="17"/>
    </row>
    <row r="56" spans="1:45" s="18" customFormat="1">
      <c r="A56" s="16"/>
      <c r="B56" s="81"/>
      <c r="C56" s="16"/>
      <c r="D56" s="16"/>
      <c r="E56" s="16"/>
      <c r="F56" s="16"/>
      <c r="G56" s="16"/>
      <c r="H56" s="16"/>
      <c r="I56" s="16"/>
      <c r="J56" s="16"/>
      <c r="K56" s="16"/>
      <c r="L56" s="16"/>
      <c r="M56" s="16"/>
      <c r="N56" s="16"/>
      <c r="O56" s="16"/>
      <c r="P56" s="16"/>
      <c r="Q56" s="16"/>
      <c r="R56" s="16"/>
      <c r="S56" s="16"/>
      <c r="T56" s="17"/>
    </row>
    <row r="57" spans="1:45" s="18" customFormat="1">
      <c r="A57" s="16"/>
      <c r="B57" s="81"/>
      <c r="C57" s="16"/>
      <c r="D57" s="16"/>
      <c r="E57" s="16"/>
      <c r="F57" s="16"/>
      <c r="G57" s="16"/>
      <c r="H57" s="16"/>
      <c r="I57" s="16"/>
      <c r="J57" s="16"/>
      <c r="K57" s="16"/>
      <c r="L57" s="16"/>
      <c r="M57" s="16"/>
      <c r="N57" s="16"/>
      <c r="O57" s="16"/>
      <c r="P57" s="16"/>
      <c r="Q57" s="16"/>
      <c r="R57" s="16"/>
      <c r="S57" s="16"/>
      <c r="T57" s="17"/>
    </row>
    <row r="58" spans="1:45" s="18" customFormat="1">
      <c r="A58" s="16"/>
      <c r="B58" s="81"/>
      <c r="C58" s="16"/>
      <c r="D58" s="16"/>
      <c r="E58" s="16"/>
      <c r="F58" s="16"/>
      <c r="G58" s="16"/>
      <c r="H58" s="16"/>
      <c r="I58" s="16"/>
      <c r="J58" s="16"/>
      <c r="K58" s="16"/>
      <c r="L58" s="16"/>
      <c r="M58" s="16"/>
      <c r="N58" s="16"/>
      <c r="O58" s="16"/>
      <c r="P58" s="16"/>
      <c r="Q58" s="16"/>
      <c r="R58" s="16"/>
      <c r="S58" s="16"/>
      <c r="T58" s="17"/>
    </row>
    <row r="59" spans="1:45" s="18" customFormat="1">
      <c r="A59" s="16"/>
      <c r="B59" s="81"/>
      <c r="C59" s="16"/>
      <c r="D59" s="16"/>
      <c r="E59" s="16"/>
      <c r="F59" s="16"/>
      <c r="G59" s="16"/>
      <c r="H59" s="16"/>
      <c r="I59" s="16"/>
      <c r="J59" s="16"/>
      <c r="K59" s="16"/>
      <c r="L59" s="16"/>
      <c r="M59" s="16"/>
      <c r="N59" s="16"/>
      <c r="O59" s="16"/>
      <c r="P59" s="16"/>
      <c r="Q59" s="16"/>
      <c r="R59" s="16"/>
      <c r="S59" s="16"/>
      <c r="T59" s="17"/>
    </row>
    <row r="60" spans="1:45" s="18" customFormat="1">
      <c r="A60" s="16"/>
      <c r="B60" s="81"/>
      <c r="C60" s="16"/>
      <c r="D60" s="16"/>
      <c r="E60" s="16"/>
      <c r="F60" s="16"/>
      <c r="G60" s="16"/>
      <c r="H60" s="16"/>
      <c r="I60" s="16"/>
      <c r="J60" s="16"/>
      <c r="K60" s="16"/>
      <c r="L60" s="16"/>
      <c r="M60" s="16"/>
      <c r="N60" s="16"/>
      <c r="O60" s="16"/>
      <c r="P60" s="16"/>
      <c r="Q60" s="16"/>
      <c r="R60" s="16"/>
      <c r="S60" s="16"/>
      <c r="T60" s="17"/>
    </row>
    <row r="61" spans="1:45" s="18" customFormat="1">
      <c r="A61" s="16"/>
      <c r="B61" s="81"/>
      <c r="C61" s="16"/>
      <c r="D61" s="16"/>
      <c r="E61" s="16"/>
      <c r="F61" s="16"/>
      <c r="G61" s="16"/>
      <c r="H61" s="16"/>
      <c r="I61" s="16"/>
      <c r="J61" s="16"/>
      <c r="K61" s="16"/>
      <c r="L61" s="16"/>
      <c r="M61" s="16"/>
      <c r="N61" s="16"/>
      <c r="O61" s="16"/>
      <c r="P61" s="16"/>
      <c r="Q61" s="16"/>
      <c r="R61" s="16"/>
      <c r="S61" s="16"/>
      <c r="T61" s="17"/>
    </row>
    <row r="62" spans="1:45" s="18" customFormat="1">
      <c r="A62" s="16"/>
      <c r="B62" s="81"/>
      <c r="C62" s="16"/>
      <c r="D62" s="16"/>
      <c r="E62" s="16"/>
      <c r="F62" s="16"/>
      <c r="G62" s="16"/>
      <c r="H62" s="16"/>
      <c r="I62" s="16"/>
      <c r="J62" s="16"/>
      <c r="K62" s="16"/>
      <c r="L62" s="16"/>
      <c r="M62" s="16"/>
      <c r="N62" s="16"/>
      <c r="O62" s="16"/>
      <c r="P62" s="16"/>
      <c r="Q62" s="16"/>
      <c r="R62" s="16"/>
      <c r="S62" s="16"/>
      <c r="T62" s="17"/>
    </row>
    <row r="63" spans="1:45" s="18" customFormat="1">
      <c r="A63" s="16"/>
      <c r="B63" s="81"/>
      <c r="C63" s="16"/>
      <c r="D63" s="16"/>
      <c r="E63" s="16"/>
      <c r="F63" s="16"/>
      <c r="G63" s="16"/>
      <c r="H63" s="16"/>
      <c r="I63" s="16"/>
      <c r="J63" s="16"/>
      <c r="K63" s="16"/>
      <c r="L63" s="16"/>
      <c r="M63" s="16"/>
      <c r="N63" s="16"/>
      <c r="O63" s="16"/>
      <c r="P63" s="16"/>
      <c r="Q63" s="16"/>
      <c r="R63" s="16"/>
      <c r="S63" s="16"/>
      <c r="T63" s="17"/>
    </row>
    <row r="64" spans="1:45" s="18" customFormat="1">
      <c r="A64" s="16"/>
      <c r="B64" s="81"/>
      <c r="C64" s="16"/>
      <c r="D64" s="16"/>
      <c r="E64" s="16"/>
      <c r="F64" s="16"/>
      <c r="G64" s="16"/>
      <c r="H64" s="16"/>
      <c r="I64" s="16"/>
      <c r="J64" s="16"/>
      <c r="K64" s="16"/>
      <c r="L64" s="16"/>
      <c r="M64" s="16"/>
      <c r="N64" s="16"/>
      <c r="O64" s="16"/>
      <c r="P64" s="16"/>
      <c r="Q64" s="16"/>
      <c r="R64" s="16"/>
      <c r="S64" s="16"/>
      <c r="T64" s="17"/>
    </row>
    <row r="65" spans="1:20" s="18" customFormat="1">
      <c r="A65" s="16"/>
      <c r="B65" s="81"/>
      <c r="C65" s="16"/>
      <c r="D65" s="16"/>
      <c r="E65" s="16"/>
      <c r="F65" s="16"/>
      <c r="G65" s="16"/>
      <c r="H65" s="16"/>
      <c r="I65" s="16"/>
      <c r="J65" s="16"/>
      <c r="K65" s="16"/>
      <c r="L65" s="16"/>
      <c r="M65" s="16"/>
      <c r="N65" s="16"/>
      <c r="O65" s="16"/>
      <c r="P65" s="16"/>
      <c r="Q65" s="16"/>
      <c r="R65" s="16"/>
      <c r="S65" s="16"/>
      <c r="T65" s="17"/>
    </row>
    <row r="66" spans="1:20" s="18" customFormat="1">
      <c r="A66" s="16"/>
      <c r="B66" s="81"/>
      <c r="C66" s="16"/>
      <c r="D66" s="16"/>
      <c r="E66" s="16"/>
      <c r="F66" s="16"/>
      <c r="G66" s="16"/>
      <c r="H66" s="16"/>
      <c r="I66" s="16"/>
      <c r="J66" s="16"/>
      <c r="K66" s="16"/>
      <c r="L66" s="16"/>
      <c r="M66" s="16"/>
      <c r="N66" s="16"/>
      <c r="O66" s="16"/>
      <c r="P66" s="16"/>
      <c r="Q66" s="16"/>
      <c r="R66" s="16"/>
      <c r="S66" s="16"/>
      <c r="T66" s="17"/>
    </row>
    <row r="67" spans="1:20" s="18" customFormat="1">
      <c r="A67" s="16"/>
      <c r="B67" s="81"/>
      <c r="C67" s="16"/>
      <c r="D67" s="16"/>
      <c r="E67" s="16"/>
      <c r="F67" s="16"/>
      <c r="G67" s="16"/>
      <c r="H67" s="16"/>
      <c r="I67" s="16"/>
      <c r="J67" s="16"/>
      <c r="K67" s="16"/>
      <c r="L67" s="16"/>
      <c r="M67" s="16"/>
      <c r="N67" s="16"/>
      <c r="O67" s="16"/>
      <c r="P67" s="16"/>
      <c r="Q67" s="16"/>
      <c r="R67" s="16"/>
      <c r="S67" s="16"/>
      <c r="T67" s="17"/>
    </row>
    <row r="68" spans="1:20" s="18" customFormat="1">
      <c r="A68" s="16"/>
      <c r="B68" s="81"/>
      <c r="C68" s="16"/>
      <c r="D68" s="16"/>
      <c r="E68" s="16"/>
      <c r="F68" s="16"/>
      <c r="G68" s="16"/>
      <c r="H68" s="16"/>
      <c r="I68" s="16"/>
      <c r="J68" s="16"/>
      <c r="K68" s="16"/>
      <c r="L68" s="16"/>
      <c r="M68" s="16"/>
      <c r="N68" s="16"/>
      <c r="O68" s="16"/>
      <c r="P68" s="16"/>
      <c r="Q68" s="16"/>
      <c r="R68" s="16"/>
      <c r="S68" s="16"/>
      <c r="T68" s="17"/>
    </row>
    <row r="69" spans="1:20" s="18" customFormat="1">
      <c r="A69" s="16"/>
      <c r="B69" s="81"/>
      <c r="C69" s="16"/>
      <c r="D69" s="16"/>
      <c r="E69" s="16"/>
      <c r="F69" s="16"/>
      <c r="G69" s="16"/>
      <c r="H69" s="16"/>
      <c r="I69" s="16"/>
      <c r="J69" s="16"/>
      <c r="K69" s="16"/>
      <c r="L69" s="16"/>
      <c r="M69" s="16"/>
      <c r="N69" s="16"/>
      <c r="O69" s="16"/>
      <c r="P69" s="16"/>
      <c r="Q69" s="16"/>
      <c r="R69" s="16"/>
      <c r="S69" s="16"/>
      <c r="T69" s="17"/>
    </row>
    <row r="70" spans="1:20" s="18" customFormat="1">
      <c r="A70" s="16"/>
      <c r="B70" s="81"/>
      <c r="C70" s="16"/>
      <c r="D70" s="16"/>
      <c r="E70" s="16"/>
      <c r="F70" s="16"/>
      <c r="G70" s="16"/>
      <c r="H70" s="16"/>
      <c r="I70" s="16"/>
      <c r="J70" s="16"/>
      <c r="K70" s="16"/>
      <c r="L70" s="16"/>
      <c r="M70" s="16"/>
      <c r="N70" s="16"/>
      <c r="O70" s="16"/>
      <c r="P70" s="16"/>
      <c r="Q70" s="16"/>
      <c r="R70" s="16"/>
      <c r="S70" s="16"/>
      <c r="T70" s="17"/>
    </row>
    <row r="71" spans="1:20" s="18" customFormat="1">
      <c r="A71" s="16"/>
      <c r="B71" s="81"/>
      <c r="C71" s="16"/>
      <c r="D71" s="16"/>
      <c r="E71" s="16"/>
      <c r="F71" s="16"/>
      <c r="G71" s="16"/>
      <c r="H71" s="16"/>
      <c r="I71" s="16"/>
      <c r="J71" s="16"/>
      <c r="K71" s="16"/>
      <c r="L71" s="16"/>
      <c r="M71" s="16"/>
      <c r="N71" s="16"/>
      <c r="O71" s="16"/>
      <c r="P71" s="16"/>
      <c r="Q71" s="16"/>
      <c r="R71" s="16"/>
      <c r="S71" s="16"/>
      <c r="T71" s="17"/>
    </row>
    <row r="72" spans="1:20" s="18" customFormat="1">
      <c r="A72" s="16"/>
      <c r="B72" s="81"/>
      <c r="C72" s="16"/>
      <c r="D72" s="16"/>
      <c r="E72" s="16"/>
      <c r="F72" s="16"/>
      <c r="G72" s="16"/>
      <c r="H72" s="16"/>
      <c r="I72" s="16"/>
      <c r="J72" s="16"/>
      <c r="K72" s="16"/>
      <c r="L72" s="16"/>
      <c r="M72" s="16"/>
      <c r="N72" s="16"/>
      <c r="O72" s="16"/>
      <c r="P72" s="16"/>
      <c r="Q72" s="16"/>
      <c r="R72" s="16"/>
      <c r="S72" s="16"/>
      <c r="T72" s="17"/>
    </row>
    <row r="73" spans="1:20" s="18" customFormat="1">
      <c r="A73" s="16"/>
      <c r="B73" s="81"/>
      <c r="C73" s="16"/>
      <c r="D73" s="16"/>
      <c r="E73" s="16"/>
      <c r="F73" s="16"/>
      <c r="G73" s="16"/>
      <c r="H73" s="16"/>
      <c r="I73" s="16"/>
      <c r="J73" s="16"/>
      <c r="K73" s="16"/>
      <c r="L73" s="16"/>
      <c r="M73" s="16"/>
      <c r="N73" s="16"/>
      <c r="O73" s="16"/>
      <c r="P73" s="16"/>
      <c r="Q73" s="16"/>
      <c r="R73" s="16"/>
      <c r="S73" s="16"/>
      <c r="T73" s="17"/>
    </row>
    <row r="74" spans="1:20" s="18" customFormat="1">
      <c r="A74" s="16"/>
      <c r="B74" s="81"/>
      <c r="C74" s="16"/>
      <c r="D74" s="16"/>
      <c r="E74" s="16"/>
      <c r="F74" s="16"/>
      <c r="G74" s="16"/>
      <c r="H74" s="16"/>
      <c r="I74" s="16"/>
      <c r="J74" s="16"/>
      <c r="K74" s="16"/>
      <c r="L74" s="16"/>
      <c r="M74" s="16"/>
      <c r="N74" s="16"/>
      <c r="O74" s="16"/>
      <c r="P74" s="16"/>
      <c r="Q74" s="16"/>
      <c r="R74" s="16"/>
      <c r="S74" s="16"/>
      <c r="T74" s="17"/>
    </row>
    <row r="75" spans="1:20" s="18" customFormat="1">
      <c r="A75" s="16"/>
      <c r="B75" s="81"/>
      <c r="C75" s="16"/>
      <c r="D75" s="16"/>
      <c r="E75" s="16"/>
      <c r="F75" s="16"/>
      <c r="G75" s="16"/>
      <c r="H75" s="16"/>
      <c r="I75" s="16"/>
      <c r="J75" s="16"/>
      <c r="K75" s="16"/>
      <c r="L75" s="16"/>
      <c r="M75" s="16"/>
      <c r="N75" s="16"/>
      <c r="O75" s="16"/>
      <c r="P75" s="16"/>
      <c r="Q75" s="16"/>
      <c r="R75" s="16"/>
      <c r="S75" s="16"/>
      <c r="T75" s="17"/>
    </row>
    <row r="76" spans="1:20" s="18" customFormat="1">
      <c r="A76" s="16"/>
      <c r="B76" s="81"/>
      <c r="C76" s="16"/>
      <c r="D76" s="16"/>
      <c r="E76" s="16"/>
      <c r="F76" s="16"/>
      <c r="G76" s="16"/>
      <c r="H76" s="16"/>
      <c r="I76" s="16"/>
      <c r="J76" s="16"/>
      <c r="K76" s="16"/>
      <c r="L76" s="16"/>
      <c r="M76" s="16"/>
      <c r="N76" s="16"/>
      <c r="O76" s="16"/>
      <c r="P76" s="16"/>
      <c r="Q76" s="16"/>
      <c r="R76" s="16"/>
      <c r="S76" s="16"/>
      <c r="T76" s="17"/>
    </row>
    <row r="77" spans="1:20" s="18" customFormat="1">
      <c r="A77" s="16"/>
      <c r="B77" s="81"/>
      <c r="C77" s="16"/>
      <c r="D77" s="16"/>
      <c r="E77" s="16"/>
      <c r="F77" s="16"/>
      <c r="G77" s="16"/>
      <c r="H77" s="16"/>
      <c r="I77" s="16"/>
      <c r="J77" s="16"/>
      <c r="K77" s="16"/>
      <c r="L77" s="16"/>
      <c r="M77" s="16"/>
      <c r="N77" s="16"/>
      <c r="O77" s="16"/>
      <c r="P77" s="16"/>
      <c r="Q77" s="16"/>
      <c r="R77" s="16"/>
      <c r="S77" s="16"/>
      <c r="T77" s="17"/>
    </row>
    <row r="78" spans="1:20" s="18" customFormat="1">
      <c r="A78" s="16"/>
      <c r="B78" s="81"/>
      <c r="C78" s="16"/>
      <c r="D78" s="16"/>
      <c r="E78" s="16"/>
      <c r="F78" s="16"/>
      <c r="G78" s="16"/>
      <c r="H78" s="16"/>
      <c r="I78" s="16"/>
      <c r="J78" s="16"/>
      <c r="K78" s="16"/>
      <c r="L78" s="16"/>
      <c r="M78" s="16"/>
      <c r="N78" s="16"/>
      <c r="O78" s="16"/>
      <c r="P78" s="16"/>
      <c r="Q78" s="16"/>
      <c r="R78" s="16"/>
      <c r="S78" s="16"/>
      <c r="T78" s="17"/>
    </row>
    <row r="79" spans="1:20" s="18" customFormat="1">
      <c r="A79" s="16"/>
      <c r="B79" s="81"/>
      <c r="C79" s="16"/>
      <c r="D79" s="16"/>
      <c r="E79" s="16"/>
      <c r="F79" s="16"/>
      <c r="G79" s="16"/>
      <c r="H79" s="16"/>
      <c r="I79" s="16"/>
      <c r="J79" s="16"/>
      <c r="K79" s="16"/>
      <c r="L79" s="16"/>
      <c r="M79" s="16"/>
      <c r="N79" s="16"/>
      <c r="O79" s="16"/>
      <c r="P79" s="16"/>
      <c r="Q79" s="16"/>
      <c r="R79" s="16"/>
      <c r="S79" s="16"/>
      <c r="T79" s="17"/>
    </row>
    <row r="80" spans="1:20" s="18" customFormat="1">
      <c r="A80" s="16"/>
      <c r="B80" s="81"/>
      <c r="C80" s="16"/>
      <c r="D80" s="16"/>
      <c r="E80" s="16"/>
      <c r="F80" s="16"/>
      <c r="G80" s="16"/>
      <c r="H80" s="16"/>
      <c r="I80" s="16"/>
      <c r="J80" s="16"/>
      <c r="K80" s="16"/>
      <c r="L80" s="16"/>
      <c r="M80" s="16"/>
      <c r="N80" s="16"/>
      <c r="O80" s="16"/>
      <c r="P80" s="16"/>
      <c r="Q80" s="16"/>
      <c r="R80" s="16"/>
      <c r="S80" s="16"/>
      <c r="T80" s="17"/>
    </row>
    <row r="81" spans="1:20" s="18" customFormat="1">
      <c r="A81" s="16"/>
      <c r="B81" s="81"/>
      <c r="C81" s="16"/>
      <c r="D81" s="16"/>
      <c r="E81" s="16"/>
      <c r="F81" s="16"/>
      <c r="G81" s="16"/>
      <c r="H81" s="16"/>
      <c r="I81" s="16"/>
      <c r="J81" s="16"/>
      <c r="K81" s="16"/>
      <c r="L81" s="16"/>
      <c r="M81" s="16"/>
      <c r="N81" s="16"/>
      <c r="O81" s="16"/>
      <c r="P81" s="16"/>
      <c r="Q81" s="16"/>
      <c r="R81" s="16"/>
      <c r="S81" s="16"/>
      <c r="T81" s="17"/>
    </row>
    <row r="82" spans="1:20" s="18" customFormat="1">
      <c r="A82" s="16"/>
      <c r="B82" s="81"/>
      <c r="C82" s="16"/>
      <c r="D82" s="16"/>
      <c r="E82" s="16"/>
      <c r="F82" s="16"/>
      <c r="G82" s="16"/>
      <c r="H82" s="16"/>
      <c r="I82" s="16"/>
      <c r="J82" s="16"/>
      <c r="K82" s="16"/>
      <c r="L82" s="16"/>
      <c r="M82" s="16"/>
      <c r="N82" s="16"/>
      <c r="O82" s="16"/>
      <c r="P82" s="16"/>
      <c r="Q82" s="16"/>
      <c r="R82" s="16"/>
      <c r="S82" s="16"/>
      <c r="T82" s="17"/>
    </row>
    <row r="83" spans="1:20" s="18" customFormat="1">
      <c r="A83" s="16"/>
      <c r="B83" s="81"/>
      <c r="C83" s="16"/>
      <c r="D83" s="16"/>
      <c r="E83" s="16"/>
      <c r="F83" s="16"/>
      <c r="G83" s="16"/>
      <c r="H83" s="16"/>
      <c r="I83" s="16"/>
      <c r="J83" s="16"/>
      <c r="K83" s="16"/>
      <c r="L83" s="16"/>
      <c r="M83" s="16"/>
      <c r="N83" s="16"/>
      <c r="O83" s="16"/>
      <c r="P83" s="16"/>
      <c r="Q83" s="16"/>
      <c r="R83" s="16"/>
      <c r="S83" s="16"/>
      <c r="T83" s="17"/>
    </row>
    <row r="84" spans="1:20" s="18" customFormat="1">
      <c r="A84" s="16"/>
      <c r="B84" s="81"/>
      <c r="C84" s="16"/>
      <c r="D84" s="16"/>
      <c r="E84" s="16"/>
      <c r="F84" s="16"/>
      <c r="G84" s="16"/>
      <c r="H84" s="16"/>
      <c r="I84" s="16"/>
      <c r="J84" s="16"/>
      <c r="K84" s="16"/>
      <c r="L84" s="16"/>
      <c r="M84" s="16"/>
      <c r="N84" s="16"/>
      <c r="O84" s="16"/>
      <c r="P84" s="16"/>
      <c r="Q84" s="16"/>
      <c r="R84" s="16"/>
      <c r="S84" s="16"/>
      <c r="T84" s="17"/>
    </row>
    <row r="85" spans="1:20" s="18" customFormat="1">
      <c r="A85" s="16"/>
      <c r="B85" s="81"/>
      <c r="C85" s="16"/>
      <c r="D85" s="16"/>
      <c r="E85" s="16"/>
      <c r="F85" s="16"/>
      <c r="G85" s="16"/>
      <c r="H85" s="16"/>
      <c r="I85" s="16"/>
      <c r="J85" s="16"/>
      <c r="K85" s="16"/>
      <c r="L85" s="16"/>
      <c r="M85" s="16"/>
      <c r="N85" s="16"/>
      <c r="O85" s="16"/>
      <c r="P85" s="16"/>
      <c r="Q85" s="16"/>
      <c r="R85" s="16"/>
      <c r="S85" s="16"/>
      <c r="T85" s="17"/>
    </row>
    <row r="86" spans="1:20" s="18" customFormat="1">
      <c r="A86" s="16"/>
      <c r="B86" s="81"/>
      <c r="C86" s="16"/>
      <c r="D86" s="16"/>
      <c r="E86" s="16"/>
      <c r="F86" s="16"/>
      <c r="G86" s="16"/>
      <c r="H86" s="16"/>
      <c r="I86" s="16"/>
      <c r="J86" s="16"/>
      <c r="K86" s="16"/>
      <c r="L86" s="16"/>
      <c r="M86" s="16"/>
      <c r="N86" s="16"/>
      <c r="O86" s="16"/>
      <c r="P86" s="16"/>
      <c r="Q86" s="16"/>
      <c r="R86" s="16"/>
      <c r="S86" s="16"/>
      <c r="T86" s="17"/>
    </row>
    <row r="87" spans="1:20" s="18" customFormat="1">
      <c r="A87" s="16"/>
      <c r="B87" s="81"/>
      <c r="C87" s="16"/>
      <c r="D87" s="16"/>
      <c r="E87" s="16"/>
      <c r="F87" s="16"/>
      <c r="G87" s="16"/>
      <c r="H87" s="16"/>
      <c r="I87" s="16"/>
      <c r="J87" s="16"/>
      <c r="K87" s="16"/>
      <c r="L87" s="16"/>
      <c r="M87" s="16"/>
      <c r="N87" s="16"/>
      <c r="O87" s="16"/>
      <c r="P87" s="16"/>
      <c r="Q87" s="16"/>
      <c r="R87" s="16"/>
      <c r="S87" s="16"/>
      <c r="T87" s="17"/>
    </row>
    <row r="88" spans="1:20" s="18" customFormat="1">
      <c r="A88" s="16"/>
      <c r="B88" s="81"/>
      <c r="C88" s="16"/>
      <c r="D88" s="16"/>
      <c r="E88" s="16"/>
      <c r="F88" s="16"/>
      <c r="G88" s="16"/>
      <c r="H88" s="16"/>
      <c r="I88" s="16"/>
      <c r="J88" s="16"/>
      <c r="K88" s="16"/>
      <c r="L88" s="16"/>
      <c r="M88" s="16"/>
      <c r="N88" s="16"/>
      <c r="O88" s="16"/>
      <c r="P88" s="16"/>
      <c r="Q88" s="16"/>
      <c r="R88" s="16"/>
      <c r="S88" s="16"/>
      <c r="T88" s="17"/>
    </row>
    <row r="89" spans="1:20" s="18" customFormat="1">
      <c r="A89" s="16"/>
      <c r="B89" s="81"/>
      <c r="C89" s="16"/>
      <c r="D89" s="16"/>
      <c r="E89" s="16"/>
      <c r="F89" s="16"/>
      <c r="G89" s="16"/>
      <c r="H89" s="16"/>
      <c r="I89" s="16"/>
      <c r="J89" s="16"/>
      <c r="K89" s="16"/>
      <c r="L89" s="16"/>
      <c r="M89" s="16"/>
      <c r="N89" s="16"/>
      <c r="O89" s="16"/>
      <c r="P89" s="16"/>
      <c r="Q89" s="16"/>
      <c r="R89" s="16"/>
      <c r="S89" s="16"/>
      <c r="T89" s="17"/>
    </row>
    <row r="90" spans="1:20" s="18" customFormat="1">
      <c r="A90" s="16"/>
      <c r="B90" s="81"/>
      <c r="C90" s="16"/>
      <c r="D90" s="16"/>
      <c r="E90" s="16"/>
      <c r="F90" s="16"/>
      <c r="G90" s="16"/>
      <c r="H90" s="16"/>
      <c r="I90" s="16"/>
      <c r="J90" s="16"/>
      <c r="K90" s="16"/>
      <c r="L90" s="16"/>
      <c r="M90" s="16"/>
      <c r="N90" s="16"/>
      <c r="O90" s="16"/>
      <c r="P90" s="16"/>
      <c r="Q90" s="16"/>
      <c r="R90" s="16"/>
      <c r="S90" s="16"/>
      <c r="T90" s="17"/>
    </row>
    <row r="91" spans="1:20" s="18" customFormat="1">
      <c r="A91" s="16"/>
      <c r="B91" s="81"/>
      <c r="C91" s="16"/>
      <c r="D91" s="16"/>
      <c r="E91" s="16"/>
      <c r="F91" s="16"/>
      <c r="G91" s="16"/>
      <c r="H91" s="16"/>
      <c r="I91" s="16"/>
      <c r="J91" s="16"/>
      <c r="K91" s="16"/>
      <c r="L91" s="16"/>
      <c r="M91" s="16"/>
      <c r="N91" s="16"/>
      <c r="O91" s="16"/>
      <c r="P91" s="16"/>
      <c r="Q91" s="16"/>
      <c r="R91" s="16"/>
      <c r="S91" s="16"/>
      <c r="T91" s="17"/>
    </row>
    <row r="92" spans="1:20" s="18" customFormat="1">
      <c r="A92" s="16"/>
      <c r="B92" s="81"/>
      <c r="C92" s="16"/>
      <c r="D92" s="16"/>
      <c r="E92" s="16"/>
      <c r="F92" s="16"/>
      <c r="G92" s="16"/>
      <c r="H92" s="16"/>
      <c r="I92" s="16"/>
      <c r="J92" s="16"/>
      <c r="K92" s="16"/>
      <c r="L92" s="16"/>
      <c r="M92" s="16"/>
      <c r="N92" s="16"/>
      <c r="O92" s="16"/>
      <c r="P92" s="16"/>
      <c r="Q92" s="16"/>
      <c r="R92" s="16"/>
      <c r="S92" s="16"/>
      <c r="T92" s="17"/>
    </row>
    <row r="93" spans="1:20" s="18" customFormat="1">
      <c r="A93" s="16"/>
      <c r="B93" s="81"/>
      <c r="C93" s="16"/>
      <c r="D93" s="16"/>
      <c r="E93" s="16"/>
      <c r="F93" s="16"/>
      <c r="G93" s="16"/>
      <c r="H93" s="16"/>
      <c r="I93" s="16"/>
      <c r="J93" s="16"/>
      <c r="K93" s="16"/>
      <c r="L93" s="16"/>
      <c r="M93" s="16"/>
      <c r="N93" s="16"/>
      <c r="O93" s="16"/>
      <c r="P93" s="16"/>
      <c r="Q93" s="16"/>
      <c r="R93" s="16"/>
      <c r="S93" s="16"/>
      <c r="T93" s="17"/>
    </row>
    <row r="94" spans="1:20" s="18" customFormat="1">
      <c r="A94" s="16"/>
      <c r="B94" s="81"/>
      <c r="C94" s="16"/>
      <c r="D94" s="16"/>
      <c r="E94" s="16"/>
      <c r="F94" s="16"/>
      <c r="G94" s="16"/>
      <c r="H94" s="16"/>
      <c r="I94" s="16"/>
      <c r="J94" s="16"/>
      <c r="K94" s="16"/>
      <c r="L94" s="16"/>
      <c r="M94" s="16"/>
      <c r="N94" s="16"/>
      <c r="O94" s="16"/>
      <c r="P94" s="16"/>
      <c r="Q94" s="16"/>
      <c r="R94" s="16"/>
      <c r="S94" s="16"/>
      <c r="T94" s="17"/>
    </row>
    <row r="95" spans="1:20" s="18" customFormat="1">
      <c r="A95" s="16"/>
      <c r="B95" s="81"/>
      <c r="C95" s="16"/>
      <c r="D95" s="16"/>
      <c r="E95" s="16"/>
      <c r="F95" s="16"/>
      <c r="G95" s="16"/>
      <c r="H95" s="16"/>
      <c r="I95" s="16"/>
      <c r="J95" s="16"/>
      <c r="K95" s="16"/>
      <c r="L95" s="16"/>
      <c r="M95" s="16"/>
      <c r="N95" s="16"/>
      <c r="O95" s="16"/>
      <c r="P95" s="16"/>
      <c r="Q95" s="16"/>
      <c r="R95" s="16"/>
      <c r="S95" s="16"/>
      <c r="T95" s="17"/>
    </row>
    <row r="96" spans="1:20" s="18" customFormat="1">
      <c r="A96" s="16"/>
      <c r="B96" s="81"/>
      <c r="C96" s="16"/>
      <c r="D96" s="16"/>
      <c r="E96" s="16"/>
      <c r="F96" s="16"/>
      <c r="G96" s="16"/>
      <c r="H96" s="16"/>
      <c r="I96" s="16"/>
      <c r="J96" s="16"/>
      <c r="K96" s="16"/>
      <c r="L96" s="16"/>
      <c r="M96" s="16"/>
      <c r="N96" s="16"/>
      <c r="O96" s="16"/>
      <c r="P96" s="16"/>
      <c r="Q96" s="16"/>
      <c r="R96" s="16"/>
      <c r="S96" s="16"/>
      <c r="T96" s="17"/>
    </row>
    <row r="97" spans="1:20" s="18" customFormat="1">
      <c r="A97" s="16"/>
      <c r="B97" s="81"/>
      <c r="C97" s="16"/>
      <c r="D97" s="16"/>
      <c r="E97" s="16"/>
      <c r="F97" s="16"/>
      <c r="G97" s="16"/>
      <c r="H97" s="16"/>
      <c r="I97" s="16"/>
      <c r="J97" s="16"/>
      <c r="K97" s="16"/>
      <c r="L97" s="16"/>
      <c r="M97" s="16"/>
      <c r="N97" s="16"/>
      <c r="O97" s="16"/>
      <c r="P97" s="16"/>
      <c r="Q97" s="16"/>
      <c r="R97" s="16"/>
      <c r="S97" s="16"/>
      <c r="T97" s="17"/>
    </row>
    <row r="98" spans="1:20" s="18" customFormat="1">
      <c r="A98" s="16"/>
      <c r="B98" s="81"/>
      <c r="C98" s="16"/>
      <c r="D98" s="16"/>
      <c r="E98" s="16"/>
      <c r="F98" s="16"/>
      <c r="G98" s="16"/>
      <c r="H98" s="16"/>
      <c r="I98" s="16"/>
      <c r="J98" s="16"/>
      <c r="K98" s="16"/>
      <c r="L98" s="16"/>
      <c r="M98" s="16"/>
      <c r="N98" s="16"/>
      <c r="O98" s="16"/>
      <c r="P98" s="16"/>
      <c r="Q98" s="16"/>
      <c r="R98" s="16"/>
      <c r="S98" s="16"/>
      <c r="T98" s="17"/>
    </row>
    <row r="99" spans="1:20" s="18" customFormat="1">
      <c r="A99" s="16"/>
      <c r="B99" s="81"/>
      <c r="C99" s="16"/>
      <c r="D99" s="16"/>
      <c r="E99" s="16"/>
      <c r="F99" s="16"/>
      <c r="G99" s="16"/>
      <c r="H99" s="16"/>
      <c r="I99" s="16"/>
      <c r="J99" s="16"/>
      <c r="K99" s="16"/>
      <c r="L99" s="16"/>
      <c r="M99" s="16"/>
      <c r="N99" s="16"/>
      <c r="O99" s="16"/>
      <c r="P99" s="16"/>
      <c r="Q99" s="16"/>
      <c r="R99" s="16"/>
      <c r="S99" s="16"/>
      <c r="T99" s="17"/>
    </row>
    <row r="100" spans="1:20" s="18" customFormat="1">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c r="A448" s="16"/>
      <c r="B448" s="81"/>
      <c r="C448" s="16"/>
      <c r="D448" s="16"/>
      <c r="E448" s="16"/>
      <c r="F448" s="16"/>
      <c r="G448" s="16"/>
      <c r="H448" s="16"/>
      <c r="I448" s="16"/>
      <c r="J448" s="16"/>
      <c r="K448" s="16"/>
      <c r="L448" s="16"/>
      <c r="M448" s="16"/>
      <c r="N448" s="16"/>
      <c r="O448" s="16"/>
      <c r="P448" s="16"/>
      <c r="Q448" s="16"/>
      <c r="R448" s="16"/>
      <c r="S448" s="16"/>
      <c r="T448" s="17"/>
    </row>
    <row r="449" spans="1:21" s="18" customFormat="1">
      <c r="A449" s="16"/>
      <c r="B449" s="81"/>
      <c r="C449" s="16"/>
      <c r="D449" s="16"/>
      <c r="E449" s="16"/>
      <c r="F449" s="16"/>
      <c r="G449" s="16"/>
      <c r="H449" s="16"/>
      <c r="I449" s="16"/>
      <c r="J449" s="16"/>
      <c r="K449" s="16"/>
      <c r="L449" s="16"/>
      <c r="M449" s="16"/>
      <c r="N449" s="16"/>
      <c r="O449" s="16"/>
      <c r="P449" s="16"/>
      <c r="Q449" s="16"/>
      <c r="R449" s="16"/>
      <c r="S449" s="16"/>
      <c r="T449" s="17"/>
    </row>
    <row r="450" spans="1:21" s="18" customFormat="1">
      <c r="A450" s="16"/>
      <c r="B450" s="81"/>
      <c r="C450" s="16"/>
      <c r="D450" s="16"/>
      <c r="E450" s="16"/>
      <c r="F450" s="16"/>
      <c r="G450" s="16"/>
      <c r="H450" s="16"/>
      <c r="I450" s="16"/>
      <c r="J450" s="16"/>
      <c r="K450" s="16"/>
      <c r="L450" s="16"/>
      <c r="M450" s="16"/>
      <c r="N450" s="16"/>
      <c r="O450" s="16"/>
      <c r="P450" s="16"/>
      <c r="Q450" s="16"/>
      <c r="R450" s="16"/>
      <c r="S450" s="16"/>
      <c r="T450" s="17"/>
    </row>
    <row r="451" spans="1:21" s="18" customFormat="1">
      <c r="A451" s="16"/>
      <c r="B451" s="81"/>
      <c r="C451" s="16"/>
      <c r="D451" s="16"/>
      <c r="E451" s="16"/>
      <c r="F451" s="16"/>
      <c r="G451" s="16"/>
      <c r="H451" s="16"/>
      <c r="I451" s="16"/>
      <c r="J451" s="16"/>
      <c r="K451" s="16"/>
      <c r="L451" s="16"/>
      <c r="M451" s="16"/>
      <c r="N451" s="16"/>
      <c r="O451" s="16"/>
      <c r="P451" s="16"/>
      <c r="Q451" s="16"/>
      <c r="R451" s="16"/>
      <c r="S451" s="16"/>
      <c r="T451" s="17"/>
    </row>
    <row r="452" spans="1:21" s="18" customFormat="1">
      <c r="A452" s="16"/>
      <c r="B452" s="81"/>
      <c r="C452" s="16"/>
      <c r="D452" s="16"/>
      <c r="E452" s="16"/>
      <c r="F452" s="16"/>
      <c r="G452" s="16"/>
      <c r="H452" s="16"/>
      <c r="I452" s="16"/>
      <c r="J452" s="16"/>
      <c r="K452" s="16"/>
      <c r="L452" s="16"/>
      <c r="M452" s="16"/>
      <c r="N452" s="16"/>
      <c r="O452" s="16"/>
      <c r="P452" s="16"/>
      <c r="Q452" s="16"/>
      <c r="R452" s="16"/>
      <c r="S452" s="16"/>
      <c r="T452" s="17"/>
    </row>
    <row r="453" spans="1:21" s="18" customFormat="1">
      <c r="A453" s="16"/>
      <c r="B453" s="81"/>
      <c r="C453" s="16"/>
      <c r="D453" s="16"/>
      <c r="E453" s="16"/>
      <c r="F453" s="16"/>
      <c r="G453" s="16"/>
      <c r="H453" s="16"/>
      <c r="I453" s="16"/>
      <c r="J453" s="16"/>
      <c r="K453" s="16"/>
      <c r="L453" s="16"/>
      <c r="M453" s="16"/>
      <c r="N453" s="16"/>
      <c r="O453" s="16"/>
      <c r="P453" s="16"/>
      <c r="Q453" s="16"/>
      <c r="R453" s="16"/>
      <c r="S453" s="16"/>
      <c r="T453" s="17"/>
    </row>
    <row r="454" spans="1:21" s="18" customFormat="1">
      <c r="A454" s="16"/>
      <c r="B454" s="81"/>
      <c r="C454" s="16"/>
      <c r="D454" s="16"/>
      <c r="E454" s="16"/>
      <c r="F454" s="16"/>
      <c r="G454" s="16"/>
      <c r="H454" s="16"/>
      <c r="I454" s="16"/>
      <c r="J454" s="16"/>
      <c r="K454" s="16"/>
      <c r="L454" s="16"/>
      <c r="M454" s="16"/>
      <c r="N454" s="16"/>
      <c r="O454" s="16"/>
      <c r="P454" s="16"/>
      <c r="Q454" s="16"/>
      <c r="R454" s="16"/>
      <c r="S454" s="16"/>
      <c r="T454" s="17"/>
    </row>
    <row r="455" spans="1:21" s="18" customFormat="1">
      <c r="A455" s="16"/>
      <c r="B455" s="81"/>
      <c r="C455" s="16"/>
      <c r="D455" s="16"/>
      <c r="E455" s="16"/>
      <c r="F455" s="16"/>
      <c r="G455" s="16"/>
      <c r="H455" s="16"/>
      <c r="I455" s="16"/>
      <c r="J455" s="16"/>
      <c r="K455" s="16"/>
      <c r="L455" s="16"/>
      <c r="M455" s="16"/>
      <c r="N455" s="16"/>
      <c r="O455" s="16"/>
      <c r="P455" s="16"/>
      <c r="Q455" s="16"/>
      <c r="R455" s="16"/>
      <c r="S455" s="16"/>
      <c r="T455" s="17"/>
    </row>
    <row r="456" spans="1:21" s="18" customFormat="1">
      <c r="A456" s="16"/>
      <c r="B456" s="81"/>
      <c r="C456" s="16"/>
      <c r="D456" s="16"/>
      <c r="E456" s="16"/>
      <c r="F456" s="16"/>
      <c r="G456" s="16"/>
      <c r="H456" s="16"/>
      <c r="I456" s="16"/>
      <c r="J456" s="16"/>
      <c r="K456" s="16"/>
      <c r="L456" s="16"/>
      <c r="M456" s="16"/>
      <c r="N456" s="16"/>
      <c r="O456" s="16"/>
      <c r="P456" s="16"/>
      <c r="Q456" s="16"/>
      <c r="R456" s="16"/>
      <c r="S456" s="16"/>
      <c r="T456" s="17"/>
    </row>
    <row r="457" spans="1:21" s="18" customFormat="1">
      <c r="A457" s="16"/>
      <c r="B457" s="81"/>
      <c r="C457" s="16"/>
      <c r="D457" s="16"/>
      <c r="E457" s="16"/>
      <c r="F457" s="16"/>
      <c r="G457" s="16"/>
      <c r="H457" s="16"/>
      <c r="I457" s="16"/>
      <c r="J457" s="16"/>
      <c r="K457" s="16"/>
      <c r="L457" s="16"/>
      <c r="M457" s="16"/>
      <c r="N457" s="16"/>
      <c r="O457" s="16"/>
      <c r="P457" s="16"/>
      <c r="Q457" s="16"/>
      <c r="R457" s="16"/>
      <c r="S457" s="16"/>
      <c r="T457" s="17"/>
    </row>
    <row r="458" spans="1:21" s="18" customFormat="1">
      <c r="A458" s="16"/>
      <c r="B458" s="81"/>
      <c r="C458" s="16"/>
      <c r="D458" s="16"/>
      <c r="E458" s="16"/>
      <c r="F458" s="16"/>
      <c r="G458" s="16"/>
      <c r="H458" s="16"/>
      <c r="I458" s="16"/>
      <c r="J458" s="16"/>
      <c r="K458" s="16"/>
      <c r="L458" s="16"/>
      <c r="M458" s="16"/>
      <c r="N458" s="16"/>
      <c r="O458" s="16"/>
      <c r="P458" s="16"/>
      <c r="Q458" s="16"/>
      <c r="R458" s="16"/>
      <c r="S458" s="16"/>
      <c r="T458" s="17"/>
    </row>
    <row r="459" spans="1:21" s="18" customFormat="1">
      <c r="A459" s="16"/>
      <c r="B459" s="81"/>
      <c r="C459" s="16"/>
      <c r="D459" s="16"/>
      <c r="E459" s="16"/>
      <c r="F459" s="16"/>
      <c r="G459" s="16"/>
      <c r="H459" s="16"/>
      <c r="I459" s="16"/>
      <c r="J459" s="16"/>
      <c r="K459" s="16"/>
      <c r="L459" s="16"/>
      <c r="M459" s="16"/>
      <c r="N459" s="16"/>
      <c r="O459" s="16"/>
      <c r="P459" s="16"/>
      <c r="Q459" s="16"/>
      <c r="R459" s="16"/>
      <c r="S459" s="16"/>
      <c r="T459" s="17"/>
    </row>
    <row r="460" spans="1:21" s="18" customFormat="1">
      <c r="A460" s="16"/>
      <c r="B460" s="81"/>
      <c r="C460" s="16"/>
      <c r="D460" s="16"/>
      <c r="E460" s="16"/>
      <c r="F460" s="16"/>
      <c r="G460" s="16"/>
      <c r="H460" s="16"/>
      <c r="I460" s="16"/>
      <c r="J460" s="16"/>
      <c r="K460" s="16"/>
      <c r="L460" s="16"/>
      <c r="M460" s="16"/>
      <c r="N460" s="16"/>
      <c r="O460" s="16"/>
      <c r="P460" s="16"/>
      <c r="Q460" s="16"/>
      <c r="R460" s="16"/>
      <c r="S460" s="16"/>
      <c r="T460" s="17"/>
    </row>
    <row r="461" spans="1:21" s="18" customFormat="1">
      <c r="A461" s="16"/>
      <c r="B461" s="81"/>
      <c r="C461" s="16"/>
      <c r="D461" s="16"/>
      <c r="E461" s="16"/>
      <c r="F461" s="16"/>
      <c r="G461" s="16"/>
      <c r="H461" s="16"/>
      <c r="I461" s="16"/>
      <c r="J461" s="16"/>
      <c r="K461" s="16"/>
      <c r="L461" s="16"/>
      <c r="M461" s="16"/>
      <c r="N461" s="16"/>
      <c r="O461" s="16"/>
      <c r="P461" s="16"/>
      <c r="Q461" s="16"/>
      <c r="R461" s="16"/>
      <c r="S461" s="16"/>
      <c r="T461" s="17"/>
    </row>
    <row r="462" spans="1:21" s="18" customFormat="1">
      <c r="A462" s="16"/>
      <c r="B462" s="81"/>
      <c r="C462" s="16"/>
      <c r="D462" s="16"/>
      <c r="E462" s="16"/>
      <c r="F462" s="16"/>
      <c r="G462" s="16"/>
      <c r="H462" s="16"/>
      <c r="I462" s="16"/>
      <c r="J462" s="16"/>
      <c r="K462" s="16"/>
      <c r="L462" s="16"/>
      <c r="M462" s="16"/>
      <c r="N462" s="16"/>
      <c r="O462" s="16"/>
      <c r="P462" s="16"/>
      <c r="Q462" s="16"/>
      <c r="R462" s="16"/>
      <c r="S462" s="16"/>
      <c r="T462" s="17"/>
    </row>
    <row r="463" spans="1:21" s="18" customFormat="1">
      <c r="A463" s="16"/>
      <c r="B463" s="81"/>
      <c r="C463" s="16"/>
      <c r="D463" s="16"/>
      <c r="E463" s="16"/>
      <c r="F463" s="16"/>
      <c r="G463" s="16"/>
      <c r="H463" s="16"/>
      <c r="I463" s="16"/>
      <c r="J463" s="16"/>
      <c r="K463" s="16"/>
      <c r="L463" s="16"/>
      <c r="M463" s="16"/>
      <c r="N463" s="16"/>
      <c r="O463" s="16"/>
      <c r="P463" s="16"/>
      <c r="Q463" s="16"/>
      <c r="R463" s="16"/>
      <c r="S463" s="16"/>
      <c r="T463" s="17"/>
    </row>
    <row r="464" spans="1:21">
      <c r="A464" s="16"/>
      <c r="B464" s="81"/>
      <c r="C464" s="16"/>
      <c r="D464" s="16"/>
      <c r="E464" s="16"/>
      <c r="F464" s="16"/>
      <c r="G464" s="16"/>
      <c r="H464" s="16"/>
      <c r="I464" s="16"/>
      <c r="J464" s="16"/>
      <c r="K464" s="16"/>
      <c r="L464" s="16"/>
      <c r="M464" s="16"/>
      <c r="N464" s="16"/>
      <c r="O464" s="16"/>
      <c r="P464" s="16"/>
      <c r="Q464" s="16"/>
      <c r="R464" s="16"/>
      <c r="S464" s="16"/>
      <c r="T464" s="17"/>
      <c r="U464" s="18"/>
    </row>
  </sheetData>
  <mergeCells count="9">
    <mergeCell ref="Q8:R8"/>
    <mergeCell ref="S8:T8"/>
    <mergeCell ref="E2:G2"/>
    <mergeCell ref="N8:O8"/>
    <mergeCell ref="L8:M8"/>
    <mergeCell ref="J8:K8"/>
    <mergeCell ref="H8:I8"/>
    <mergeCell ref="E4:H4"/>
    <mergeCell ref="E6:H6"/>
  </mergeCells>
  <phoneticPr fontId="3" type="noConversion"/>
  <conditionalFormatting sqref="I10:I52">
    <cfRule type="cellIs" dxfId="59" priority="22" operator="equal">
      <formula>"Mycket hög"</formula>
    </cfRule>
    <cfRule type="cellIs" dxfId="58" priority="28" operator="equal">
      <formula>"Låg"</formula>
    </cfRule>
    <cfRule type="cellIs" dxfId="57" priority="29" operator="equal">
      <formula>"Mycket låg"</formula>
    </cfRule>
    <cfRule type="cellIs" dxfId="56" priority="30" operator="equal">
      <formula>"Medel"</formula>
    </cfRule>
    <cfRule type="cellIs" dxfId="55" priority="31" operator="equal">
      <formula>"Hög"</formula>
    </cfRule>
  </conditionalFormatting>
  <conditionalFormatting sqref="I10:U52">
    <cfRule type="cellIs" dxfId="54" priority="21" operator="equal">
      <formula>"Accepteras"</formula>
    </cfRule>
  </conditionalFormatting>
  <conditionalFormatting sqref="K10:K52">
    <cfRule type="cellIs" dxfId="53" priority="32" operator="equal">
      <formula>"Medel"</formula>
    </cfRule>
    <cfRule type="cellIs" dxfId="52" priority="33" operator="equal">
      <formula>"Liten"</formula>
    </cfRule>
    <cfRule type="cellIs" dxfId="51" priority="34" operator="equal">
      <formula>"Stor"</formula>
    </cfRule>
    <cfRule type="cellIs" dxfId="50" priority="35" operator="equal">
      <formula>"Allvarlig"</formula>
    </cfRule>
  </conditionalFormatting>
  <conditionalFormatting sqref="M10:M52">
    <cfRule type="cellIs" dxfId="49" priority="40" operator="equal">
      <formula>"Medel"</formula>
    </cfRule>
    <cfRule type="cellIs" dxfId="48" priority="41" operator="equal">
      <formula>"Kort"</formula>
    </cfRule>
    <cfRule type="cellIs" dxfId="47" priority="42" operator="equal">
      <formula>"Lång"</formula>
    </cfRule>
  </conditionalFormatting>
  <conditionalFormatting sqref="O10:P52">
    <cfRule type="cellIs" dxfId="46" priority="48" operator="equal">
      <formula>"Regionalt"</formula>
    </cfRule>
    <cfRule type="cellIs" dxfId="45" priority="49" operator="equal">
      <formula>"Lokalt"</formula>
    </cfRule>
    <cfRule type="cellIs" dxfId="44" priority="50" operator="equal">
      <formula>"Nationellt"</formula>
    </cfRule>
  </conditionalFormatting>
  <conditionalFormatting sqref="R10:R52">
    <cfRule type="cellIs" dxfId="43" priority="64" operator="equal">
      <formula>"Mycket Hög"</formula>
    </cfRule>
    <cfRule type="cellIs" dxfId="42" priority="65" operator="equal">
      <formula>"Hög"</formula>
    </cfRule>
    <cfRule type="cellIs" dxfId="41" priority="66" operator="equal">
      <formula>"Medelhög"</formula>
    </cfRule>
    <cfRule type="cellIs" dxfId="40" priority="67" operator="equal">
      <formula>"låg"</formula>
    </cfRule>
  </conditionalFormatting>
  <conditionalFormatting sqref="W10:X52 T10:T52">
    <cfRule type="cellIs" dxfId="39" priority="60" operator="equal">
      <formula>"Extremt hög"</formula>
    </cfRule>
    <cfRule type="cellIs" dxfId="38" priority="61" operator="equal">
      <formula>"Hög"</formula>
    </cfRule>
    <cfRule type="cellIs" dxfId="37" priority="62" operator="equal">
      <formula>"Medel"</formula>
    </cfRule>
    <cfRule type="cellIs" dxfId="36" priority="63" operator="equal">
      <formula>"Låg"</formula>
    </cfRule>
  </conditionalFormatting>
  <conditionalFormatting sqref="AA10:AA52">
    <cfRule type="cellIs" dxfId="35" priority="5" operator="equal">
      <formula>"Klar"</formula>
    </cfRule>
    <cfRule type="cellIs" dxfId="34" priority="6" operator="equal">
      <formula>"Mer än 50 %"</formula>
    </cfRule>
    <cfRule type="cellIs" dxfId="33" priority="7" operator="equal">
      <formula>"Mindre än 50 %"</formula>
    </cfRule>
    <cfRule type="cellIs" dxfId="32" priority="8" operator="equal">
      <formula>"Ej påbörjad"</formula>
    </cfRule>
  </conditionalFormatting>
  <hyperlinks>
    <hyperlink ref="E51" r:id="rId1" display=" Sådan interferens kan leda till försämrad signal kvalitet, datakorruption eller fullständig störning av kommunikationen1." xr:uid="{AB200B3D-809F-42D6-85E1-1826903CCDAD}"/>
  </hyperlinks>
  <pageMargins left="0.7" right="0.7" top="0.75" bottom="0.75" header="0.3" footer="0.3"/>
  <pageSetup paperSize="9" orientation="landscape" r:id="rId2"/>
  <drawing r:id="rId3"/>
  <tableParts count="1">
    <tablePart r:id="rId4"/>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R10:R52</xm:sqref>
        </x14:dataValidation>
        <x14:dataValidation type="list" allowBlank="1" showInputMessage="1" showErrorMessage="1" xr:uid="{00000000-0002-0000-0200-000002000000}">
          <x14:formula1>
            <xm:f>Data!$J$6:$J$10</xm:f>
          </x14:formula1>
          <xm:sqref>U9:U52</xm:sqref>
        </x14:dataValidation>
        <x14:dataValidation type="list" allowBlank="1" showInputMessage="1" showErrorMessage="1" xr:uid="{CD296D6B-5C66-40E9-B4AA-A0FEE410DD17}">
          <x14:formula1>
            <xm:f>Data!$N$6:$N$9</xm:f>
          </x14:formula1>
          <xm:sqref>O10:O52</xm:sqref>
        </x14:dataValidation>
        <x14:dataValidation type="list" allowBlank="1" showInputMessage="1" showErrorMessage="1" xr:uid="{CF49DA38-C126-4B5E-BCE0-31D869CC1B56}">
          <x14:formula1>
            <xm:f>Data!$P$6:$P$9</xm:f>
          </x14:formula1>
          <xm:sqref>M10:M52</xm:sqref>
        </x14:dataValidation>
        <x14:dataValidation type="list" allowBlank="1" showInputMessage="1" showErrorMessage="1" xr:uid="{6650AAF3-08B6-46C9-AB47-4B1154C1E46C}">
          <x14:formula1>
            <xm:f>Data!$R$6:$R$9</xm:f>
          </x14:formula1>
          <xm:sqref>K10:K52</xm:sqref>
        </x14:dataValidation>
        <x14:dataValidation type="list" allowBlank="1" showInputMessage="1" showErrorMessage="1" xr:uid="{5E8200C0-1B5F-48D2-B21B-F1BB1B82FDE6}">
          <x14:formula1>
            <xm:f>Data!$T$6:$T$11</xm:f>
          </x14:formula1>
          <xm:sqref>I10:I52</xm:sqref>
        </x14:dataValidation>
        <x14:dataValidation type="list" allowBlank="1" showInputMessage="1" showErrorMessage="1" xr:uid="{EB6FC2D1-D09F-4EFC-9E49-4003D24AB1DA}">
          <x14:formula1>
            <xm:f>Data!$L$6:$L$10</xm:f>
          </x14:formula1>
          <xm:sqref>AA9:AA52</xm:sqref>
        </x14:dataValidation>
        <x14:dataValidation type="list" allowBlank="1" showInputMessage="1" showErrorMessage="1" xr:uid="{E981E101-4B04-438C-869C-FF5F65D625F9}">
          <x14:formula1>
            <xm:f>Data!$H$16:$H$20</xm:f>
          </x14:formula1>
          <xm:sqref>W10:W52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row r="2" spans="1:95" s="18" customFormat="1" ht="33.6" customHeight="1">
      <c r="B2" s="87" t="s">
        <v>229</v>
      </c>
      <c r="D2" s="88"/>
      <c r="E2" s="89"/>
      <c r="F2" s="91"/>
      <c r="G2" s="90"/>
    </row>
    <row r="3" spans="1:95" s="18" customFormat="1">
      <c r="B3" s="110" t="s">
        <v>230</v>
      </c>
    </row>
    <row r="4" spans="1:95" s="18" customFormat="1">
      <c r="E4" s="18" t="s">
        <v>231</v>
      </c>
      <c r="F4" s="18" t="s">
        <v>231</v>
      </c>
      <c r="G4" s="18" t="s">
        <v>231</v>
      </c>
      <c r="H4" s="18" t="s">
        <v>232</v>
      </c>
    </row>
    <row r="5" spans="1:95" s="75" customFormat="1" ht="61.5" customHeight="1" thickBot="1">
      <c r="A5" s="77" t="s">
        <v>233</v>
      </c>
      <c r="B5" s="77" t="s">
        <v>234</v>
      </c>
      <c r="C5" s="78" t="s">
        <v>235</v>
      </c>
      <c r="D5" s="77" t="s">
        <v>83</v>
      </c>
      <c r="E5" s="79" t="s">
        <v>236</v>
      </c>
      <c r="F5" s="79" t="s">
        <v>237</v>
      </c>
      <c r="G5" s="79" t="s">
        <v>238</v>
      </c>
      <c r="H5" s="100" t="s">
        <v>239</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c r="A6" s="107" t="s">
        <v>107</v>
      </c>
      <c r="B6" s="109" t="s">
        <v>108</v>
      </c>
      <c r="C6" s="76" t="s">
        <v>240</v>
      </c>
      <c r="D6" s="76" t="s">
        <v>241</v>
      </c>
      <c r="E6" s="76" t="s">
        <v>113</v>
      </c>
      <c r="F6" s="76" t="s">
        <v>115</v>
      </c>
      <c r="G6" s="76" t="s">
        <v>116</v>
      </c>
      <c r="H6" s="101" t="s">
        <v>116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c r="A7" s="107" t="s">
        <v>117</v>
      </c>
      <c r="B7" s="109" t="s">
        <v>108</v>
      </c>
      <c r="C7" s="76"/>
      <c r="D7" s="76"/>
      <c r="E7" s="76" t="s">
        <v>113</v>
      </c>
      <c r="F7" s="76" t="s">
        <v>115</v>
      </c>
      <c r="G7" s="76" t="s">
        <v>116</v>
      </c>
      <c r="H7" s="101" t="s">
        <v>116</v>
      </c>
      <c r="I7" s="28"/>
      <c r="J7" s="28"/>
      <c r="K7" s="130"/>
      <c r="L7" s="130"/>
      <c r="M7" s="130"/>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c r="A8" s="107" t="s">
        <v>120</v>
      </c>
      <c r="B8" s="109" t="s">
        <v>108</v>
      </c>
      <c r="C8" s="76"/>
      <c r="D8" s="76"/>
      <c r="E8" s="76" t="s">
        <v>113</v>
      </c>
      <c r="F8" s="76" t="s">
        <v>115</v>
      </c>
      <c r="G8" s="76" t="s">
        <v>116</v>
      </c>
      <c r="H8" s="101" t="s">
        <v>116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c r="A9" s="107" t="s">
        <v>122</v>
      </c>
      <c r="B9" s="109" t="s">
        <v>108</v>
      </c>
      <c r="C9" s="76"/>
      <c r="D9" s="76"/>
      <c r="E9" s="76" t="s">
        <v>113</v>
      </c>
      <c r="F9" s="76" t="s">
        <v>115</v>
      </c>
      <c r="G9" s="76" t="s">
        <v>116</v>
      </c>
      <c r="H9" s="101" t="s">
        <v>116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c r="A10" s="107" t="s">
        <v>125</v>
      </c>
      <c r="B10" s="109" t="s">
        <v>108</v>
      </c>
      <c r="C10" s="76"/>
      <c r="D10" s="76"/>
      <c r="E10" s="76" t="s">
        <v>113</v>
      </c>
      <c r="F10" s="76" t="s">
        <v>115</v>
      </c>
      <c r="G10" s="76" t="s">
        <v>116</v>
      </c>
      <c r="H10" s="101" t="s">
        <v>116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c r="A11" s="107" t="s">
        <v>127</v>
      </c>
      <c r="B11" s="109" t="s">
        <v>108</v>
      </c>
      <c r="C11" s="76"/>
      <c r="D11" s="76"/>
      <c r="E11" s="76" t="s">
        <v>113</v>
      </c>
      <c r="F11" s="76" t="s">
        <v>115</v>
      </c>
      <c r="G11" s="76" t="s">
        <v>116</v>
      </c>
      <c r="H11" s="101" t="s">
        <v>116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c r="A12" s="107" t="s">
        <v>130</v>
      </c>
      <c r="B12" s="109" t="s">
        <v>108</v>
      </c>
      <c r="C12" s="76"/>
      <c r="D12" s="76"/>
      <c r="E12" s="76" t="s">
        <v>113</v>
      </c>
      <c r="F12" s="76" t="s">
        <v>115</v>
      </c>
      <c r="G12" s="76" t="s">
        <v>116</v>
      </c>
      <c r="H12" s="101" t="s">
        <v>116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c r="A13" s="107" t="s">
        <v>132</v>
      </c>
      <c r="B13" s="109" t="s">
        <v>108</v>
      </c>
      <c r="C13" s="76"/>
      <c r="D13" s="76"/>
      <c r="E13" s="76" t="s">
        <v>113</v>
      </c>
      <c r="F13" s="76" t="s">
        <v>115</v>
      </c>
      <c r="G13" s="76" t="s">
        <v>116</v>
      </c>
      <c r="H13" s="101" t="s">
        <v>116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c r="A14" s="107" t="s">
        <v>134</v>
      </c>
      <c r="B14" s="109" t="s">
        <v>108</v>
      </c>
      <c r="C14" s="76"/>
      <c r="D14" s="76"/>
      <c r="E14" s="76" t="s">
        <v>113</v>
      </c>
      <c r="F14" s="76" t="s">
        <v>115</v>
      </c>
      <c r="G14" s="76" t="s">
        <v>116</v>
      </c>
      <c r="H14" s="101" t="s">
        <v>116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c r="A15" s="107" t="s">
        <v>137</v>
      </c>
      <c r="B15" s="109" t="s">
        <v>108</v>
      </c>
      <c r="C15" s="76"/>
      <c r="D15" s="76"/>
      <c r="E15" s="76" t="s">
        <v>113</v>
      </c>
      <c r="F15" s="76" t="s">
        <v>115</v>
      </c>
      <c r="G15" s="76" t="s">
        <v>116</v>
      </c>
      <c r="H15" s="101" t="s">
        <v>116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c r="A16" s="107" t="s">
        <v>139</v>
      </c>
      <c r="B16" s="109" t="s">
        <v>108</v>
      </c>
      <c r="C16" s="76"/>
      <c r="D16" s="76"/>
      <c r="E16" s="76" t="s">
        <v>113</v>
      </c>
      <c r="F16" s="76" t="s">
        <v>115</v>
      </c>
      <c r="G16" s="76" t="s">
        <v>116</v>
      </c>
      <c r="H16" s="101" t="s">
        <v>116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c r="A17" s="107" t="s">
        <v>142</v>
      </c>
      <c r="B17" s="109" t="s">
        <v>108</v>
      </c>
      <c r="C17" s="76"/>
      <c r="D17" s="76"/>
      <c r="E17" s="76" t="s">
        <v>113</v>
      </c>
      <c r="F17" s="76" t="s">
        <v>115</v>
      </c>
      <c r="G17" s="76" t="s">
        <v>116</v>
      </c>
      <c r="H17" s="101" t="s">
        <v>116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c r="A18" s="107" t="s">
        <v>145</v>
      </c>
      <c r="B18" s="109" t="s">
        <v>108</v>
      </c>
      <c r="C18" s="76"/>
      <c r="D18" s="76"/>
      <c r="E18" s="76" t="s">
        <v>113</v>
      </c>
      <c r="F18" s="76" t="s">
        <v>115</v>
      </c>
      <c r="G18" s="76" t="s">
        <v>116</v>
      </c>
      <c r="H18" s="101" t="s">
        <v>116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c r="A19" s="107" t="s">
        <v>147</v>
      </c>
      <c r="B19" s="109" t="s">
        <v>108</v>
      </c>
      <c r="C19" s="76"/>
      <c r="D19" s="76"/>
      <c r="E19" s="76" t="s">
        <v>113</v>
      </c>
      <c r="F19" s="76" t="s">
        <v>115</v>
      </c>
      <c r="G19" s="76" t="s">
        <v>116</v>
      </c>
      <c r="H19" s="101" t="s">
        <v>116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c r="A20" s="107" t="s">
        <v>149</v>
      </c>
      <c r="B20" s="109" t="s">
        <v>108</v>
      </c>
      <c r="C20" s="76"/>
      <c r="D20" s="76"/>
      <c r="E20" s="76" t="s">
        <v>113</v>
      </c>
      <c r="F20" s="76" t="s">
        <v>115</v>
      </c>
      <c r="G20" s="76" t="s">
        <v>116</v>
      </c>
      <c r="H20" s="101" t="s">
        <v>116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c r="A21" s="107" t="s">
        <v>152</v>
      </c>
      <c r="B21" s="109" t="s">
        <v>108</v>
      </c>
      <c r="C21" s="76"/>
      <c r="D21" s="76"/>
      <c r="E21" s="76" t="s">
        <v>113</v>
      </c>
      <c r="F21" s="76" t="s">
        <v>115</v>
      </c>
      <c r="G21" s="76" t="s">
        <v>116</v>
      </c>
      <c r="H21" s="101" t="s">
        <v>116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c r="A22" s="107" t="s">
        <v>154</v>
      </c>
      <c r="B22" s="109" t="s">
        <v>108</v>
      </c>
      <c r="C22" s="76"/>
      <c r="D22" s="76"/>
      <c r="E22" s="76" t="s">
        <v>113</v>
      </c>
      <c r="F22" s="76" t="s">
        <v>115</v>
      </c>
      <c r="G22" s="76" t="s">
        <v>116</v>
      </c>
      <c r="H22" s="101" t="s">
        <v>116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c r="A23" s="107" t="s">
        <v>157</v>
      </c>
      <c r="B23" s="109" t="s">
        <v>108</v>
      </c>
      <c r="C23" s="76"/>
      <c r="D23" s="76"/>
      <c r="E23" s="76" t="s">
        <v>113</v>
      </c>
      <c r="F23" s="76" t="s">
        <v>115</v>
      </c>
      <c r="G23" s="76" t="s">
        <v>116</v>
      </c>
      <c r="H23" s="101" t="s">
        <v>116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c r="A24" s="107" t="s">
        <v>159</v>
      </c>
      <c r="B24" s="109" t="s">
        <v>108</v>
      </c>
      <c r="C24" s="76"/>
      <c r="D24" s="76"/>
      <c r="E24" s="76" t="s">
        <v>113</v>
      </c>
      <c r="F24" s="76" t="s">
        <v>115</v>
      </c>
      <c r="G24" s="76" t="s">
        <v>116</v>
      </c>
      <c r="H24" s="101" t="s">
        <v>116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c r="A25" s="107" t="s">
        <v>161</v>
      </c>
      <c r="B25" s="109" t="s">
        <v>108</v>
      </c>
      <c r="C25" s="76"/>
      <c r="D25" s="76"/>
      <c r="E25" s="76" t="s">
        <v>113</v>
      </c>
      <c r="F25" s="76" t="s">
        <v>115</v>
      </c>
      <c r="G25" s="76" t="s">
        <v>116</v>
      </c>
      <c r="H25" s="101" t="s">
        <v>116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c r="A26" s="107" t="s">
        <v>164</v>
      </c>
      <c r="B26" s="109" t="s">
        <v>108</v>
      </c>
      <c r="C26" s="76"/>
      <c r="D26" s="76"/>
      <c r="E26" s="76" t="s">
        <v>113</v>
      </c>
      <c r="F26" s="76" t="s">
        <v>115</v>
      </c>
      <c r="G26" s="76" t="s">
        <v>116</v>
      </c>
      <c r="H26" s="101" t="s">
        <v>116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c r="A27" s="107" t="s">
        <v>167</v>
      </c>
      <c r="B27" s="109" t="s">
        <v>108</v>
      </c>
      <c r="C27" s="76"/>
      <c r="D27" s="76"/>
      <c r="E27" s="76" t="s">
        <v>113</v>
      </c>
      <c r="F27" s="76" t="s">
        <v>115</v>
      </c>
      <c r="G27" s="76" t="s">
        <v>116</v>
      </c>
      <c r="H27" s="101" t="s">
        <v>116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c r="A28" s="107" t="s">
        <v>168</v>
      </c>
      <c r="B28" s="109" t="s">
        <v>108</v>
      </c>
      <c r="C28" s="76"/>
      <c r="D28" s="76"/>
      <c r="E28" s="76" t="s">
        <v>113</v>
      </c>
      <c r="F28" s="76" t="s">
        <v>115</v>
      </c>
      <c r="G28" s="76" t="s">
        <v>116</v>
      </c>
      <c r="H28" s="101" t="s">
        <v>116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c r="A29" s="107" t="s">
        <v>170</v>
      </c>
      <c r="B29" s="109" t="s">
        <v>108</v>
      </c>
      <c r="C29" s="76"/>
      <c r="D29" s="76"/>
      <c r="E29" s="76" t="s">
        <v>113</v>
      </c>
      <c r="F29" s="76" t="s">
        <v>115</v>
      </c>
      <c r="G29" s="76" t="s">
        <v>116</v>
      </c>
      <c r="H29" s="101" t="s">
        <v>116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c r="A30" s="107" t="s">
        <v>173</v>
      </c>
      <c r="B30" s="109" t="s">
        <v>108</v>
      </c>
      <c r="C30" s="76"/>
      <c r="D30" s="76"/>
      <c r="E30" s="76" t="s">
        <v>113</v>
      </c>
      <c r="F30" s="76" t="s">
        <v>115</v>
      </c>
      <c r="G30" s="76" t="s">
        <v>116</v>
      </c>
      <c r="H30" s="101" t="s">
        <v>116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c r="A31" s="107" t="s">
        <v>176</v>
      </c>
      <c r="B31" s="109" t="s">
        <v>108</v>
      </c>
      <c r="C31" s="76"/>
      <c r="D31" s="76"/>
      <c r="E31" s="76" t="s">
        <v>113</v>
      </c>
      <c r="F31" s="76" t="s">
        <v>115</v>
      </c>
      <c r="G31" s="76" t="s">
        <v>116</v>
      </c>
      <c r="H31" s="101" t="s">
        <v>116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c r="A32" s="107" t="s">
        <v>179</v>
      </c>
      <c r="B32" s="109" t="s">
        <v>108</v>
      </c>
      <c r="C32" s="76"/>
      <c r="D32" s="76"/>
      <c r="E32" s="76" t="s">
        <v>113</v>
      </c>
      <c r="F32" s="76" t="s">
        <v>115</v>
      </c>
      <c r="G32" s="76" t="s">
        <v>116</v>
      </c>
      <c r="H32" s="101" t="s">
        <v>116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c r="A33" s="107" t="s">
        <v>182</v>
      </c>
      <c r="B33" s="109" t="s">
        <v>108</v>
      </c>
      <c r="C33" s="76"/>
      <c r="D33" s="76"/>
      <c r="E33" s="76" t="s">
        <v>113</v>
      </c>
      <c r="F33" s="76" t="s">
        <v>115</v>
      </c>
      <c r="G33" s="76" t="s">
        <v>116</v>
      </c>
      <c r="H33" s="101" t="s">
        <v>116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c r="A34" s="107" t="s">
        <v>186</v>
      </c>
      <c r="B34" s="109" t="s">
        <v>108</v>
      </c>
      <c r="C34" s="76"/>
      <c r="D34" s="76"/>
      <c r="E34" s="76" t="s">
        <v>113</v>
      </c>
      <c r="F34" s="76" t="s">
        <v>115</v>
      </c>
      <c r="G34" s="76" t="s">
        <v>116</v>
      </c>
      <c r="H34" s="101" t="s">
        <v>116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c r="A35" s="107" t="s">
        <v>189</v>
      </c>
      <c r="B35" s="109" t="s">
        <v>108</v>
      </c>
      <c r="C35" s="76"/>
      <c r="D35" s="76"/>
      <c r="E35" s="76" t="s">
        <v>113</v>
      </c>
      <c r="F35" s="76" t="s">
        <v>115</v>
      </c>
      <c r="G35" s="76" t="s">
        <v>116</v>
      </c>
      <c r="H35" s="101" t="s">
        <v>116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c r="A36" s="107" t="s">
        <v>192</v>
      </c>
      <c r="B36" s="109" t="s">
        <v>108</v>
      </c>
      <c r="C36" s="76"/>
      <c r="D36" s="76"/>
      <c r="E36" s="76" t="s">
        <v>113</v>
      </c>
      <c r="F36" s="76" t="s">
        <v>115</v>
      </c>
      <c r="G36" s="76" t="s">
        <v>116</v>
      </c>
      <c r="H36" s="101" t="s">
        <v>116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c r="A37" s="107" t="s">
        <v>194</v>
      </c>
      <c r="B37" s="109" t="s">
        <v>108</v>
      </c>
      <c r="C37" s="76"/>
      <c r="D37" s="76"/>
      <c r="E37" s="76" t="s">
        <v>113</v>
      </c>
      <c r="F37" s="76" t="s">
        <v>115</v>
      </c>
      <c r="G37" s="76" t="s">
        <v>116</v>
      </c>
      <c r="H37" s="101" t="s">
        <v>116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c r="A38" s="107" t="s">
        <v>197</v>
      </c>
      <c r="B38" s="109" t="s">
        <v>108</v>
      </c>
      <c r="C38" s="76"/>
      <c r="D38" s="76"/>
      <c r="E38" s="76" t="s">
        <v>113</v>
      </c>
      <c r="F38" s="76" t="s">
        <v>115</v>
      </c>
      <c r="G38" s="76" t="s">
        <v>116</v>
      </c>
      <c r="H38" s="101" t="s">
        <v>116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c r="A39" s="107" t="s">
        <v>200</v>
      </c>
      <c r="B39" s="109" t="s">
        <v>108</v>
      </c>
      <c r="C39" s="76"/>
      <c r="D39" s="76"/>
      <c r="E39" s="76" t="s">
        <v>113</v>
      </c>
      <c r="F39" s="76" t="s">
        <v>115</v>
      </c>
      <c r="G39" s="76" t="s">
        <v>116</v>
      </c>
      <c r="H39" s="101" t="s">
        <v>116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c r="A40" s="107" t="s">
        <v>203</v>
      </c>
      <c r="B40" s="109" t="s">
        <v>108</v>
      </c>
      <c r="C40" s="76"/>
      <c r="D40" s="76"/>
      <c r="E40" s="76" t="s">
        <v>113</v>
      </c>
      <c r="F40" s="76" t="s">
        <v>115</v>
      </c>
      <c r="G40" s="76" t="s">
        <v>116</v>
      </c>
      <c r="H40" s="101" t="s">
        <v>116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c r="A41" s="107" t="s">
        <v>206</v>
      </c>
      <c r="B41" s="109" t="s">
        <v>108</v>
      </c>
      <c r="C41" s="76"/>
      <c r="D41" s="76"/>
      <c r="E41" s="76" t="s">
        <v>113</v>
      </c>
      <c r="F41" s="76" t="s">
        <v>115</v>
      </c>
      <c r="G41" s="76" t="s">
        <v>116</v>
      </c>
      <c r="H41" s="101" t="s">
        <v>116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c r="A42" s="107" t="s">
        <v>209</v>
      </c>
      <c r="B42" s="109" t="s">
        <v>108</v>
      </c>
      <c r="C42" s="76"/>
      <c r="D42" s="76"/>
      <c r="E42" s="76" t="s">
        <v>113</v>
      </c>
      <c r="F42" s="76" t="s">
        <v>115</v>
      </c>
      <c r="G42" s="76" t="s">
        <v>116</v>
      </c>
      <c r="H42" s="101" t="s">
        <v>116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c r="A43" s="107" t="s">
        <v>212</v>
      </c>
      <c r="B43" s="109" t="s">
        <v>108</v>
      </c>
      <c r="C43" s="76"/>
      <c r="D43" s="76"/>
      <c r="E43" s="76" t="s">
        <v>113</v>
      </c>
      <c r="F43" s="76" t="s">
        <v>115</v>
      </c>
      <c r="G43" s="76" t="s">
        <v>116</v>
      </c>
      <c r="H43" s="101" t="s">
        <v>116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c r="A44" s="107" t="s">
        <v>215</v>
      </c>
      <c r="B44" s="109" t="s">
        <v>108</v>
      </c>
      <c r="C44" s="76"/>
      <c r="D44" s="76"/>
      <c r="E44" s="76" t="s">
        <v>113</v>
      </c>
      <c r="F44" s="76" t="s">
        <v>115</v>
      </c>
      <c r="G44" s="76" t="s">
        <v>116</v>
      </c>
      <c r="H44" s="101" t="s">
        <v>116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c r="A45" s="107" t="s">
        <v>218</v>
      </c>
      <c r="B45" s="109" t="s">
        <v>108</v>
      </c>
      <c r="C45" s="76"/>
      <c r="D45" s="76"/>
      <c r="E45" s="76" t="s">
        <v>113</v>
      </c>
      <c r="F45" s="76" t="s">
        <v>115</v>
      </c>
      <c r="G45" s="76" t="s">
        <v>116</v>
      </c>
      <c r="H45" s="101" t="s">
        <v>116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c r="A46" s="107" t="s">
        <v>221</v>
      </c>
      <c r="B46" s="109" t="s">
        <v>108</v>
      </c>
      <c r="C46" s="76"/>
      <c r="D46" s="76"/>
      <c r="E46" s="76" t="s">
        <v>113</v>
      </c>
      <c r="F46" s="76" t="s">
        <v>115</v>
      </c>
      <c r="G46" s="76" t="s">
        <v>116</v>
      </c>
      <c r="H46" s="101" t="s">
        <v>116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c r="A47" s="107" t="s">
        <v>223</v>
      </c>
      <c r="B47" s="109" t="s">
        <v>108</v>
      </c>
      <c r="C47" s="76"/>
      <c r="D47" s="76"/>
      <c r="E47" s="76" t="s">
        <v>113</v>
      </c>
      <c r="F47" s="76" t="s">
        <v>115</v>
      </c>
      <c r="G47" s="76" t="s">
        <v>116</v>
      </c>
      <c r="H47" s="101" t="s">
        <v>116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c r="A48" s="107" t="s">
        <v>226</v>
      </c>
      <c r="B48" s="109" t="s">
        <v>108</v>
      </c>
      <c r="C48" s="76"/>
      <c r="D48" s="76"/>
      <c r="E48" s="76" t="s">
        <v>113</v>
      </c>
      <c r="F48" s="76" t="s">
        <v>115</v>
      </c>
      <c r="G48" s="76" t="s">
        <v>116</v>
      </c>
      <c r="H48" s="101" t="s">
        <v>116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c r="A49" s="107" t="s">
        <v>242</v>
      </c>
      <c r="B49" s="109" t="s">
        <v>108</v>
      </c>
      <c r="C49" s="76"/>
      <c r="D49" s="76"/>
      <c r="E49" s="76" t="s">
        <v>113</v>
      </c>
      <c r="F49" s="76" t="s">
        <v>115</v>
      </c>
      <c r="G49" s="76" t="s">
        <v>116</v>
      </c>
      <c r="H49" s="101" t="s">
        <v>116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c r="A50" s="107" t="s">
        <v>243</v>
      </c>
      <c r="B50" s="109" t="s">
        <v>108</v>
      </c>
      <c r="C50" s="76"/>
      <c r="D50" s="76"/>
      <c r="E50" s="76" t="s">
        <v>113</v>
      </c>
      <c r="F50" s="76" t="s">
        <v>115</v>
      </c>
      <c r="G50" s="76" t="s">
        <v>116</v>
      </c>
      <c r="H50" s="101" t="s">
        <v>116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c r="A51" s="107" t="s">
        <v>244</v>
      </c>
      <c r="B51" s="109" t="s">
        <v>108</v>
      </c>
      <c r="C51" s="76"/>
      <c r="D51" s="76"/>
      <c r="E51" s="76" t="s">
        <v>113</v>
      </c>
      <c r="F51" s="76" t="s">
        <v>115</v>
      </c>
      <c r="G51" s="76" t="s">
        <v>116</v>
      </c>
      <c r="H51" s="101" t="s">
        <v>116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c r="A52" s="107" t="s">
        <v>245</v>
      </c>
      <c r="B52" s="109" t="s">
        <v>108</v>
      </c>
      <c r="C52" s="76"/>
      <c r="D52" s="76"/>
      <c r="E52" s="76" t="s">
        <v>113</v>
      </c>
      <c r="F52" s="76" t="s">
        <v>115</v>
      </c>
      <c r="G52" s="76" t="s">
        <v>116</v>
      </c>
      <c r="H52" s="101" t="s">
        <v>116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c r="A53" s="107" t="s">
        <v>246</v>
      </c>
      <c r="B53" s="109" t="s">
        <v>108</v>
      </c>
      <c r="C53" s="76"/>
      <c r="D53" s="76"/>
      <c r="E53" s="76" t="s">
        <v>113</v>
      </c>
      <c r="F53" s="76" t="s">
        <v>115</v>
      </c>
      <c r="G53" s="76" t="s">
        <v>116</v>
      </c>
      <c r="H53" s="101" t="s">
        <v>116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c r="A54" s="107" t="s">
        <v>247</v>
      </c>
      <c r="B54" s="109" t="s">
        <v>108</v>
      </c>
      <c r="C54" s="76"/>
      <c r="D54" s="76"/>
      <c r="E54" s="76" t="s">
        <v>113</v>
      </c>
      <c r="F54" s="76" t="s">
        <v>115</v>
      </c>
      <c r="G54" s="76" t="s">
        <v>116</v>
      </c>
      <c r="H54" s="101" t="s">
        <v>116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c r="A55" s="108" t="s">
        <v>248</v>
      </c>
      <c r="B55" s="109" t="s">
        <v>108</v>
      </c>
      <c r="C55" s="76"/>
      <c r="D55" s="76"/>
      <c r="E55" s="76" t="s">
        <v>113</v>
      </c>
      <c r="F55" s="76" t="s">
        <v>115</v>
      </c>
      <c r="G55" s="76" t="s">
        <v>116</v>
      </c>
      <c r="H55" s="101" t="s">
        <v>116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topLeftCell="A27" zoomScale="70" zoomScaleNormal="70" workbookViewId="0"/>
  </sheetViews>
  <sheetFormatPr defaultColWidth="10.625" defaultRowHeight="15.7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row r="2" spans="1:12" ht="20.100000000000001" customHeight="1"/>
    <row r="3" spans="1:12" ht="20.100000000000001" customHeight="1">
      <c r="A3" s="48"/>
      <c r="B3" s="49" t="s">
        <v>76</v>
      </c>
      <c r="C3" s="128"/>
      <c r="D3" s="128"/>
      <c r="E3" s="128"/>
      <c r="F3" s="128"/>
      <c r="G3" s="128"/>
      <c r="H3" s="128"/>
      <c r="I3" s="128"/>
      <c r="J3" s="128"/>
      <c r="K3" s="128"/>
      <c r="L3" s="128"/>
    </row>
    <row r="4" spans="1:12" ht="20.100000000000001" customHeight="1">
      <c r="B4" s="51" t="s">
        <v>249</v>
      </c>
      <c r="C4" s="128"/>
      <c r="D4" s="129"/>
      <c r="E4" s="128"/>
      <c r="F4" s="129"/>
      <c r="G4" s="128"/>
      <c r="H4" s="129"/>
      <c r="I4" s="128"/>
      <c r="J4" s="129"/>
      <c r="K4" s="128"/>
      <c r="L4" s="129"/>
    </row>
    <row r="5" spans="1:12" ht="20.100000000000001" customHeight="1">
      <c r="B5" s="51" t="s">
        <v>250</v>
      </c>
      <c r="C5" s="128"/>
      <c r="D5" s="129"/>
      <c r="E5" s="128"/>
      <c r="F5" s="129"/>
      <c r="G5" s="128"/>
      <c r="H5" s="129"/>
      <c r="I5" s="128"/>
      <c r="J5" s="129"/>
      <c r="K5" s="128"/>
      <c r="L5" s="129"/>
    </row>
    <row r="6" spans="1:12" ht="20.100000000000001" customHeight="1">
      <c r="B6" s="51"/>
      <c r="C6" s="50"/>
      <c r="D6" s="52"/>
      <c r="E6" s="50"/>
      <c r="F6" s="52"/>
      <c r="G6" s="50"/>
      <c r="H6" s="52"/>
      <c r="I6" s="50"/>
      <c r="J6" s="52"/>
      <c r="K6" s="50"/>
      <c r="L6" s="52"/>
    </row>
    <row r="7" spans="1:12" ht="20.100000000000001" customHeight="1">
      <c r="A7" s="48"/>
      <c r="B7" s="49" t="s">
        <v>251</v>
      </c>
      <c r="C7" s="128"/>
      <c r="D7" s="129"/>
      <c r="E7" s="128"/>
      <c r="F7" s="129"/>
      <c r="G7" s="128"/>
      <c r="H7" s="129"/>
      <c r="I7" s="128"/>
      <c r="J7" s="129"/>
      <c r="K7" s="128"/>
      <c r="L7" s="129"/>
    </row>
    <row r="8" spans="1:12" ht="20.100000000000001" customHeight="1">
      <c r="B8" s="51" t="s">
        <v>252</v>
      </c>
    </row>
    <row r="9" spans="1:12" ht="20.100000000000001" customHeight="1">
      <c r="B9" s="51" t="s">
        <v>253</v>
      </c>
    </row>
    <row r="10" spans="1:12" ht="20.100000000000001" customHeight="1">
      <c r="B10" s="51" t="s">
        <v>254</v>
      </c>
    </row>
    <row r="11" spans="1:12" ht="20.100000000000001" customHeight="1">
      <c r="B11" s="51" t="s">
        <v>255</v>
      </c>
      <c r="C11" s="127"/>
      <c r="D11" s="127"/>
    </row>
    <row r="12" spans="1:12" ht="20.100000000000001" customHeight="1">
      <c r="C12" s="127"/>
      <c r="D12" s="127"/>
    </row>
    <row r="13" spans="1:12" ht="20.100000000000001" customHeight="1">
      <c r="A13" s="48"/>
      <c r="B13" s="49" t="s">
        <v>256</v>
      </c>
      <c r="C13" s="127"/>
      <c r="D13" s="127"/>
    </row>
    <row r="14" spans="1:12" ht="20.100000000000001" customHeight="1">
      <c r="B14" s="53" t="s">
        <v>257</v>
      </c>
    </row>
    <row r="15" spans="1:12" ht="20.100000000000001" customHeight="1">
      <c r="B15" s="51" t="s">
        <v>258</v>
      </c>
    </row>
    <row r="16" spans="1:12" ht="20.100000000000001" customHeight="1">
      <c r="B16" s="51" t="s">
        <v>259</v>
      </c>
    </row>
    <row r="17" spans="1:13" ht="20.100000000000001" customHeight="1">
      <c r="B17" s="51" t="s">
        <v>260</v>
      </c>
      <c r="F17" s="54"/>
      <c r="G17" s="54"/>
      <c r="H17" s="54"/>
      <c r="I17" s="54"/>
      <c r="J17" s="54"/>
      <c r="K17" s="54"/>
      <c r="L17" s="54"/>
      <c r="M17" s="54"/>
    </row>
    <row r="18" spans="1:13" ht="20.100000000000001" customHeight="1">
      <c r="B18" s="51" t="s">
        <v>261</v>
      </c>
      <c r="F18" s="55"/>
      <c r="G18" s="56"/>
    </row>
    <row r="19" spans="1:13" ht="20.100000000000001" customHeight="1">
      <c r="B19" s="53"/>
      <c r="F19" s="55"/>
      <c r="G19" s="56"/>
    </row>
    <row r="20" spans="1:13" ht="20.100000000000001" customHeight="1">
      <c r="A20" s="48"/>
      <c r="B20" s="57" t="s">
        <v>262</v>
      </c>
      <c r="F20" s="55"/>
      <c r="G20" s="56"/>
    </row>
    <row r="21" spans="1:13" ht="20.100000000000001" customHeight="1">
      <c r="B21" s="58" t="s">
        <v>263</v>
      </c>
      <c r="G21" s="59"/>
    </row>
    <row r="22" spans="1:13" ht="20.100000000000001" customHeight="1">
      <c r="B22" s="58" t="s">
        <v>264</v>
      </c>
    </row>
    <row r="23" spans="1:13" ht="20.100000000000001" customHeight="1">
      <c r="B23" s="58"/>
    </row>
    <row r="24" spans="1:13" ht="20.100000000000001" customHeight="1">
      <c r="A24" s="48"/>
      <c r="B24" s="57" t="s">
        <v>265</v>
      </c>
      <c r="F24" s="55"/>
      <c r="G24" s="56"/>
    </row>
    <row r="25" spans="1:13" ht="20.100000000000001" customHeight="1">
      <c r="B25" s="51"/>
      <c r="C25" s="19"/>
      <c r="D25" s="44"/>
      <c r="E25" s="44"/>
      <c r="F25" s="45"/>
    </row>
    <row r="26" spans="1:13" s="41" customFormat="1" ht="20.100000000000001" customHeight="1" thickBot="1">
      <c r="A26" s="60" t="s">
        <v>266</v>
      </c>
      <c r="B26" s="60"/>
      <c r="F26" s="47"/>
    </row>
    <row r="27" spans="1:13" ht="20.100000000000001" customHeight="1">
      <c r="A27" s="61" t="s">
        <v>267</v>
      </c>
      <c r="B27" s="62" t="s">
        <v>268</v>
      </c>
      <c r="F27" s="45"/>
    </row>
    <row r="28" spans="1:13" ht="20.100000000000001" customHeight="1">
      <c r="A28" s="63" t="s">
        <v>269</v>
      </c>
      <c r="B28" s="64" t="s">
        <v>270</v>
      </c>
      <c r="F28" s="45"/>
    </row>
    <row r="29" spans="1:13" ht="20.100000000000001" customHeight="1">
      <c r="A29" s="63" t="s">
        <v>271</v>
      </c>
      <c r="B29" s="64" t="s">
        <v>272</v>
      </c>
      <c r="F29" s="45"/>
    </row>
    <row r="30" spans="1:13" ht="20.100000000000001" customHeight="1">
      <c r="A30" s="63" t="s">
        <v>273</v>
      </c>
      <c r="B30" s="64" t="s">
        <v>274</v>
      </c>
    </row>
    <row r="31" spans="1:13" ht="20.100000000000001" customHeight="1">
      <c r="A31" s="67"/>
      <c r="B31" s="68"/>
    </row>
    <row r="32" spans="1:13" ht="20.100000000000001" customHeight="1" thickBot="1">
      <c r="A32" s="60" t="s">
        <v>275</v>
      </c>
    </row>
    <row r="33" spans="1:2" ht="20.100000000000001" customHeight="1">
      <c r="A33" s="61" t="s">
        <v>276</v>
      </c>
      <c r="B33" s="62" t="s">
        <v>277</v>
      </c>
    </row>
    <row r="34" spans="1:2" ht="20.100000000000001" customHeight="1">
      <c r="A34" s="63" t="s">
        <v>278</v>
      </c>
      <c r="B34" s="64" t="s">
        <v>279</v>
      </c>
    </row>
    <row r="35" spans="1:2" ht="20.100000000000001" customHeight="1" thickBot="1">
      <c r="A35" s="65" t="s">
        <v>280</v>
      </c>
      <c r="B35" s="66" t="s">
        <v>281</v>
      </c>
    </row>
    <row r="36" spans="1:2" ht="20.100000000000001" customHeight="1" thickBot="1">
      <c r="A36" s="60" t="s">
        <v>282</v>
      </c>
    </row>
    <row r="37" spans="1:2" ht="20.100000000000001" customHeight="1">
      <c r="A37" s="61" t="s">
        <v>283</v>
      </c>
      <c r="B37" s="62" t="s">
        <v>284</v>
      </c>
    </row>
    <row r="38" spans="1:2" ht="20.100000000000001" customHeight="1">
      <c r="A38" s="63" t="s">
        <v>285</v>
      </c>
      <c r="B38" s="64" t="s">
        <v>286</v>
      </c>
    </row>
    <row r="39" spans="1:2" ht="20.100000000000001" customHeight="1" thickBot="1">
      <c r="A39" s="65" t="s">
        <v>287</v>
      </c>
      <c r="B39" s="66" t="s">
        <v>288</v>
      </c>
    </row>
    <row r="40" spans="1:2" ht="20.100000000000001" customHeight="1" thickBot="1">
      <c r="A40" s="60" t="s">
        <v>90</v>
      </c>
    </row>
    <row r="41" spans="1:2" ht="20.100000000000001" customHeight="1">
      <c r="A41" s="61" t="s">
        <v>289</v>
      </c>
      <c r="B41" s="62" t="s">
        <v>290</v>
      </c>
    </row>
    <row r="42" spans="1:2" ht="20.100000000000001" customHeight="1">
      <c r="A42" s="63" t="s">
        <v>285</v>
      </c>
      <c r="B42" s="64" t="s">
        <v>291</v>
      </c>
    </row>
    <row r="43" spans="1:2" ht="20.100000000000001" customHeight="1" thickBot="1">
      <c r="A43" s="65" t="s">
        <v>292</v>
      </c>
      <c r="B43" s="66" t="s">
        <v>293</v>
      </c>
    </row>
    <row r="44" spans="1:2" ht="20.100000000000001" customHeight="1" thickBot="1">
      <c r="A44" s="60" t="s">
        <v>294</v>
      </c>
    </row>
    <row r="45" spans="1:2" ht="20.100000000000001" customHeight="1">
      <c r="A45" s="61" t="s">
        <v>267</v>
      </c>
      <c r="B45" s="62" t="s">
        <v>295</v>
      </c>
    </row>
    <row r="46" spans="1:2" ht="20.100000000000001" customHeight="1">
      <c r="A46" s="63" t="s">
        <v>269</v>
      </c>
      <c r="B46" s="64" t="s">
        <v>296</v>
      </c>
    </row>
    <row r="47" spans="1:2" ht="20.100000000000001" customHeight="1">
      <c r="A47" s="63" t="s">
        <v>285</v>
      </c>
      <c r="B47" s="64" t="s">
        <v>297</v>
      </c>
    </row>
    <row r="48" spans="1:2" ht="20.100000000000001" customHeight="1">
      <c r="A48" s="63" t="s">
        <v>273</v>
      </c>
      <c r="B48" s="64" t="s">
        <v>298</v>
      </c>
    </row>
    <row r="49" spans="1:2" ht="20.100000000000001" customHeight="1" thickBot="1">
      <c r="A49" s="65" t="s">
        <v>299</v>
      </c>
      <c r="B49" s="66" t="s">
        <v>300</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c r="B2" s="103" t="s">
        <v>301</v>
      </c>
    </row>
    <row r="4" spans="2:24" ht="56.25">
      <c r="D4" s="3" t="s">
        <v>76</v>
      </c>
      <c r="E4" s="3"/>
      <c r="F4" s="3" t="s">
        <v>302</v>
      </c>
      <c r="H4" s="3" t="s">
        <v>77</v>
      </c>
      <c r="J4" s="3" t="s">
        <v>78</v>
      </c>
      <c r="L4" s="3" t="s">
        <v>303</v>
      </c>
      <c r="M4" s="3"/>
      <c r="N4" s="13" t="s">
        <v>74</v>
      </c>
      <c r="O4" s="13"/>
      <c r="P4" s="13" t="s">
        <v>92</v>
      </c>
      <c r="Q4" s="13"/>
      <c r="R4" s="13" t="s">
        <v>90</v>
      </c>
      <c r="S4" s="13"/>
      <c r="T4" s="69" t="s">
        <v>294</v>
      </c>
      <c r="U4" s="69"/>
      <c r="V4" s="3" t="s">
        <v>304</v>
      </c>
      <c r="W4" s="69"/>
      <c r="X4" s="3" t="s">
        <v>229</v>
      </c>
    </row>
    <row r="5" spans="2:24" ht="17.25" customHeight="1">
      <c r="B5" s="3"/>
      <c r="C5" s="2">
        <v>0</v>
      </c>
      <c r="D5" s="2" t="s">
        <v>112</v>
      </c>
      <c r="E5" s="2">
        <v>0</v>
      </c>
      <c r="F5" s="2" t="s">
        <v>112</v>
      </c>
    </row>
    <row r="6" spans="2:24">
      <c r="C6" s="2">
        <v>1</v>
      </c>
      <c r="D6" s="2" t="s">
        <v>273</v>
      </c>
      <c r="E6" s="2">
        <v>1</v>
      </c>
      <c r="F6" s="2" t="s">
        <v>305</v>
      </c>
      <c r="G6" s="6">
        <v>1</v>
      </c>
      <c r="H6" s="6" t="s">
        <v>273</v>
      </c>
      <c r="J6" s="2" t="s">
        <v>112</v>
      </c>
      <c r="L6" s="2" t="s">
        <v>112</v>
      </c>
      <c r="M6" s="2">
        <v>0</v>
      </c>
      <c r="N6" s="2" t="s">
        <v>112</v>
      </c>
      <c r="O6" s="2">
        <v>0</v>
      </c>
      <c r="P6" s="2" t="s">
        <v>112</v>
      </c>
      <c r="Q6" s="2">
        <v>0</v>
      </c>
      <c r="R6" s="2" t="s">
        <v>112</v>
      </c>
      <c r="S6" s="2">
        <v>0</v>
      </c>
      <c r="T6" s="2" t="s">
        <v>112</v>
      </c>
      <c r="U6" s="2">
        <v>0</v>
      </c>
      <c r="V6" s="2" t="s">
        <v>112</v>
      </c>
      <c r="W6" s="2">
        <v>0</v>
      </c>
      <c r="X6" s="2" t="s">
        <v>112</v>
      </c>
    </row>
    <row r="7" spans="2:24">
      <c r="C7" s="2">
        <v>2</v>
      </c>
      <c r="D7" s="2" t="s">
        <v>306</v>
      </c>
      <c r="E7" s="2">
        <v>2</v>
      </c>
      <c r="F7" s="2" t="s">
        <v>307</v>
      </c>
      <c r="G7" s="2">
        <v>2</v>
      </c>
      <c r="H7" s="2" t="s">
        <v>273</v>
      </c>
      <c r="J7" s="2" t="s">
        <v>308</v>
      </c>
      <c r="L7" s="2" t="s">
        <v>309</v>
      </c>
      <c r="M7" s="2">
        <v>1</v>
      </c>
      <c r="N7" s="2" t="s">
        <v>280</v>
      </c>
      <c r="O7" s="2">
        <v>1</v>
      </c>
      <c r="P7" s="2" t="s">
        <v>287</v>
      </c>
      <c r="Q7" s="2">
        <v>1</v>
      </c>
      <c r="R7" s="2" t="s">
        <v>292</v>
      </c>
      <c r="S7" s="2">
        <v>1</v>
      </c>
      <c r="T7" s="2" t="s">
        <v>299</v>
      </c>
      <c r="U7" s="2">
        <v>1</v>
      </c>
      <c r="V7" s="2" t="s">
        <v>310</v>
      </c>
      <c r="W7" s="2">
        <v>1</v>
      </c>
      <c r="X7" s="2" t="s">
        <v>311</v>
      </c>
    </row>
    <row r="8" spans="2:24">
      <c r="C8" s="2">
        <v>3</v>
      </c>
      <c r="D8" s="2" t="s">
        <v>269</v>
      </c>
      <c r="E8" s="2">
        <v>3</v>
      </c>
      <c r="F8" s="2" t="s">
        <v>312</v>
      </c>
      <c r="G8" s="2">
        <v>3</v>
      </c>
      <c r="H8" s="2" t="s">
        <v>307</v>
      </c>
      <c r="J8" s="2" t="s">
        <v>313</v>
      </c>
      <c r="L8" s="2" t="s">
        <v>314</v>
      </c>
      <c r="M8" s="2">
        <v>2</v>
      </c>
      <c r="N8" s="2" t="s">
        <v>278</v>
      </c>
      <c r="O8" s="2">
        <v>2</v>
      </c>
      <c r="P8" s="2" t="s">
        <v>285</v>
      </c>
      <c r="Q8" s="2">
        <v>2</v>
      </c>
      <c r="R8" s="2" t="s">
        <v>285</v>
      </c>
      <c r="S8" s="2">
        <v>2</v>
      </c>
      <c r="T8" s="2" t="s">
        <v>273</v>
      </c>
      <c r="U8" s="2">
        <v>2</v>
      </c>
      <c r="V8" s="2" t="s">
        <v>315</v>
      </c>
      <c r="W8" s="2">
        <v>2</v>
      </c>
      <c r="X8" s="2" t="s">
        <v>316</v>
      </c>
    </row>
    <row r="9" spans="2:24">
      <c r="C9" s="2">
        <v>4</v>
      </c>
      <c r="D9" s="2" t="s">
        <v>267</v>
      </c>
      <c r="E9" s="2">
        <v>4</v>
      </c>
      <c r="F9" s="2" t="s">
        <v>317</v>
      </c>
      <c r="G9" s="2">
        <v>4</v>
      </c>
      <c r="H9" s="2" t="s">
        <v>307</v>
      </c>
      <c r="J9" s="2" t="s">
        <v>318</v>
      </c>
      <c r="L9" s="2" t="s">
        <v>319</v>
      </c>
      <c r="M9" s="2">
        <v>3</v>
      </c>
      <c r="N9" s="2" t="s">
        <v>276</v>
      </c>
      <c r="O9" s="2">
        <v>3</v>
      </c>
      <c r="P9" s="2" t="s">
        <v>283</v>
      </c>
      <c r="Q9" s="2">
        <v>3</v>
      </c>
      <c r="R9" s="2" t="s">
        <v>289</v>
      </c>
      <c r="S9" s="2">
        <v>3</v>
      </c>
      <c r="T9" s="2" t="s">
        <v>285</v>
      </c>
      <c r="U9" s="2">
        <v>3</v>
      </c>
      <c r="V9" s="2" t="s">
        <v>320</v>
      </c>
      <c r="W9" s="2">
        <v>3</v>
      </c>
      <c r="X9" s="2" t="s">
        <v>320</v>
      </c>
    </row>
    <row r="10" spans="2:24">
      <c r="G10" s="2">
        <v>5</v>
      </c>
      <c r="H10" s="2" t="s">
        <v>307</v>
      </c>
      <c r="J10" s="2" t="s">
        <v>321</v>
      </c>
      <c r="L10" s="2" t="s">
        <v>322</v>
      </c>
      <c r="S10" s="2">
        <v>4</v>
      </c>
      <c r="T10" s="2" t="s">
        <v>269</v>
      </c>
      <c r="U10" s="2">
        <v>4</v>
      </c>
      <c r="V10" s="2" t="s">
        <v>323</v>
      </c>
      <c r="W10" s="2">
        <v>4</v>
      </c>
      <c r="X10" s="2" t="s">
        <v>323</v>
      </c>
    </row>
    <row r="11" spans="2:24">
      <c r="G11" s="2">
        <v>6</v>
      </c>
      <c r="H11" s="6" t="s">
        <v>269</v>
      </c>
      <c r="S11" s="2">
        <v>5</v>
      </c>
      <c r="T11" s="2" t="s">
        <v>267</v>
      </c>
    </row>
    <row r="12" spans="2:24">
      <c r="G12" s="6">
        <v>7</v>
      </c>
      <c r="H12" s="6" t="s">
        <v>269</v>
      </c>
    </row>
    <row r="13" spans="2:24">
      <c r="G13" s="6">
        <v>8</v>
      </c>
      <c r="H13" s="6" t="s">
        <v>269</v>
      </c>
    </row>
    <row r="14" spans="2:24">
      <c r="G14" s="6">
        <v>9</v>
      </c>
      <c r="H14" s="6" t="s">
        <v>324</v>
      </c>
      <c r="L14" s="1"/>
      <c r="M14" s="1"/>
    </row>
    <row r="15" spans="2:24">
      <c r="L15" s="1"/>
      <c r="M15" s="1"/>
    </row>
    <row r="16" spans="2:24">
      <c r="H16" s="2" t="s">
        <v>112</v>
      </c>
      <c r="L16" s="1"/>
      <c r="M16" s="1"/>
    </row>
    <row r="17" spans="6:13">
      <c r="H17" s="2" t="s">
        <v>273</v>
      </c>
      <c r="L17" s="1"/>
      <c r="M17" s="1"/>
    </row>
    <row r="18" spans="6:13">
      <c r="H18" s="2" t="s">
        <v>307</v>
      </c>
      <c r="L18" s="1"/>
      <c r="M18" s="1"/>
    </row>
    <row r="19" spans="6:13">
      <c r="H19" s="2" t="s">
        <v>269</v>
      </c>
      <c r="L19" s="1"/>
      <c r="M19" s="1"/>
    </row>
    <row r="20" spans="6:13">
      <c r="H20" s="2" t="s">
        <v>324</v>
      </c>
      <c r="L20" s="1"/>
      <c r="M20" s="1"/>
    </row>
    <row r="23" spans="6:1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472914C08344381B2D9A3EAF4107A" ma:contentTypeVersion="4" ma:contentTypeDescription="Create a new document." ma:contentTypeScope="" ma:versionID="470e797121731977cb730cb0f2eac65c">
  <xsd:schema xmlns:xsd="http://www.w3.org/2001/XMLSchema" xmlns:xs="http://www.w3.org/2001/XMLSchema" xmlns:p="http://schemas.microsoft.com/office/2006/metadata/properties" xmlns:ns2="60a0713d-4b8a-4fdc-9d69-8392a5c6cc00" targetNamespace="http://schemas.microsoft.com/office/2006/metadata/properties" ma:root="true" ma:fieldsID="0f86f8f87899b07bab2255cbb3673266"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AE3B81-DE4B-467C-977A-5D27B0B82CF0}"/>
</file>

<file path=customXml/itemProps2.xml><?xml version="1.0" encoding="utf-8"?>
<ds:datastoreItem xmlns:ds="http://schemas.openxmlformats.org/officeDocument/2006/customXml" ds:itemID="{1B7DA3CF-8BDA-4A20-86CC-56C89842DDE5}"/>
</file>

<file path=customXml/itemProps3.xml><?xml version="1.0" encoding="utf-8"?>
<ds:datastoreItem xmlns:ds="http://schemas.openxmlformats.org/officeDocument/2006/customXml" ds:itemID="{D093952A-58BA-4204-BF9D-DCAD279207D4}"/>
</file>

<file path=customXml/itemProps4.xml><?xml version="1.0" encoding="utf-8"?>
<ds:datastoreItem xmlns:ds="http://schemas.openxmlformats.org/officeDocument/2006/customXml" ds:itemID="{3FF3C1ED-2C92-4A26-AED3-E78B6E6FCEFD}"/>
</file>

<file path=docProps/app.xml><?xml version="1.0" encoding="utf-8"?>
<Properties xmlns="http://schemas.openxmlformats.org/officeDocument/2006/extended-properties" xmlns:vt="http://schemas.openxmlformats.org/officeDocument/2006/docPropsVTypes">
  <Application>Microsoft Excel Online</Application>
  <Manager/>
  <Company>Visente Information Security 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Office-användare</dc:creator>
  <cp:keywords/>
  <dc:description/>
  <cp:lastModifiedBy>Kateryna Bergman</cp:lastModifiedBy>
  <cp:revision/>
  <dcterms:created xsi:type="dcterms:W3CDTF">2016-11-10T13:42:25Z</dcterms:created>
  <dcterms:modified xsi:type="dcterms:W3CDTF">2024-05-27T17:59:13Z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