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Original 2.1/"/>
    </mc:Choice>
  </mc:AlternateContent>
  <xr:revisionPtr revIDLastSave="0" documentId="13_ncr:1_{7CADD75C-D841-48AF-BC2B-E093F4C9EFBB}" xr6:coauthVersionLast="47" xr6:coauthVersionMax="47" xr10:uidLastSave="{00000000-0000-0000-0000-000000000000}"/>
  <bookViews>
    <workbookView xWindow="-120" yWindow="-120" windowWidth="29040" windowHeight="17520" tabRatio="500"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9" i="10" l="1"/>
  <c r="S89" i="10" s="1"/>
  <c r="T89" i="10" s="1"/>
  <c r="N89" i="10"/>
  <c r="L89" i="10"/>
  <c r="J89" i="10"/>
  <c r="H89" i="10"/>
  <c r="P89" i="10" s="1"/>
  <c r="Q88" i="10"/>
  <c r="N88" i="10"/>
  <c r="L88" i="10"/>
  <c r="J88" i="10"/>
  <c r="H88" i="10"/>
  <c r="P88" i="10" s="1"/>
  <c r="Q87" i="10"/>
  <c r="N87" i="10"/>
  <c r="L87" i="10"/>
  <c r="J87" i="10"/>
  <c r="H87" i="10"/>
  <c r="P87" i="10" s="1"/>
  <c r="Q86" i="10"/>
  <c r="S86" i="10" s="1"/>
  <c r="T86" i="10" s="1"/>
  <c r="N86" i="10"/>
  <c r="L86" i="10"/>
  <c r="J86" i="10"/>
  <c r="H86" i="10"/>
  <c r="P86" i="10" s="1"/>
  <c r="Q85" i="10"/>
  <c r="N85" i="10"/>
  <c r="L85" i="10"/>
  <c r="J85" i="10"/>
  <c r="H85" i="10"/>
  <c r="P85" i="10" s="1"/>
  <c r="Q84" i="10"/>
  <c r="N84" i="10"/>
  <c r="L84" i="10"/>
  <c r="J84" i="10"/>
  <c r="H84" i="10"/>
  <c r="P84" i="10" s="1"/>
  <c r="Q83" i="10"/>
  <c r="N83" i="10"/>
  <c r="L83" i="10"/>
  <c r="J83" i="10"/>
  <c r="H83" i="10"/>
  <c r="P83" i="10" s="1"/>
  <c r="Q82" i="10"/>
  <c r="N82" i="10"/>
  <c r="L82" i="10"/>
  <c r="J82" i="10"/>
  <c r="H82" i="10"/>
  <c r="P82" i="10" s="1"/>
  <c r="Q81" i="10"/>
  <c r="N81" i="10"/>
  <c r="L81" i="10"/>
  <c r="J81" i="10"/>
  <c r="H81" i="10"/>
  <c r="P81" i="10" s="1"/>
  <c r="Q80" i="10"/>
  <c r="N80" i="10"/>
  <c r="L80" i="10"/>
  <c r="J80" i="10"/>
  <c r="H80" i="10"/>
  <c r="P80" i="10" s="1"/>
  <c r="Q79" i="10"/>
  <c r="S79" i="10" s="1"/>
  <c r="T79" i="10" s="1"/>
  <c r="N79" i="10"/>
  <c r="L79" i="10"/>
  <c r="J79" i="10"/>
  <c r="H79" i="10"/>
  <c r="P79" i="10" s="1"/>
  <c r="Q78" i="10"/>
  <c r="N78" i="10"/>
  <c r="L78" i="10"/>
  <c r="J78" i="10"/>
  <c r="H78" i="10"/>
  <c r="P78" i="10" s="1"/>
  <c r="Q77" i="10"/>
  <c r="N77" i="10"/>
  <c r="L77" i="10"/>
  <c r="J77" i="10"/>
  <c r="H77" i="10"/>
  <c r="P77" i="10" s="1"/>
  <c r="Q76" i="10"/>
  <c r="S76" i="10" s="1"/>
  <c r="T76" i="10" s="1"/>
  <c r="N76" i="10"/>
  <c r="L76" i="10"/>
  <c r="J76" i="10"/>
  <c r="H76" i="10"/>
  <c r="P76" i="10" s="1"/>
  <c r="Q75" i="10"/>
  <c r="N75" i="10"/>
  <c r="L75" i="10"/>
  <c r="J75" i="10"/>
  <c r="H75" i="10"/>
  <c r="P75" i="10" s="1"/>
  <c r="Q74" i="10"/>
  <c r="N74" i="10"/>
  <c r="L74" i="10"/>
  <c r="J74" i="10"/>
  <c r="H74" i="10"/>
  <c r="P74" i="10" s="1"/>
  <c r="Q73" i="10"/>
  <c r="S73" i="10" s="1"/>
  <c r="T73" i="10" s="1"/>
  <c r="N73" i="10"/>
  <c r="L73" i="10"/>
  <c r="J73" i="10"/>
  <c r="H73" i="10"/>
  <c r="P73" i="10" s="1"/>
  <c r="Q72" i="10"/>
  <c r="N72" i="10"/>
  <c r="L72" i="10"/>
  <c r="J72" i="10"/>
  <c r="H72" i="10"/>
  <c r="P72" i="10" s="1"/>
  <c r="Q71" i="10"/>
  <c r="N71" i="10"/>
  <c r="L71" i="10"/>
  <c r="J71" i="10"/>
  <c r="H71" i="10"/>
  <c r="P71" i="10" s="1"/>
  <c r="Q70" i="10"/>
  <c r="S70" i="10" s="1"/>
  <c r="T70" i="10" s="1"/>
  <c r="N70" i="10"/>
  <c r="L70" i="10"/>
  <c r="J70" i="10"/>
  <c r="H70" i="10"/>
  <c r="P70" i="10" s="1"/>
  <c r="Q69" i="10"/>
  <c r="N69" i="10"/>
  <c r="L69" i="10"/>
  <c r="J69" i="10"/>
  <c r="H69" i="10"/>
  <c r="P69" i="10" s="1"/>
  <c r="Q68" i="10"/>
  <c r="N68" i="10"/>
  <c r="L68" i="10"/>
  <c r="J68" i="10"/>
  <c r="H68" i="10"/>
  <c r="P68" i="10" s="1"/>
  <c r="Q67" i="10"/>
  <c r="N67" i="10"/>
  <c r="L67" i="10"/>
  <c r="J67" i="10"/>
  <c r="H67" i="10"/>
  <c r="P67" i="10" s="1"/>
  <c r="Q66" i="10"/>
  <c r="N66" i="10"/>
  <c r="L66" i="10"/>
  <c r="J66" i="10"/>
  <c r="H66" i="10"/>
  <c r="P66" i="10" s="1"/>
  <c r="Q65" i="10"/>
  <c r="N65" i="10"/>
  <c r="L65" i="10"/>
  <c r="J65" i="10"/>
  <c r="H65" i="10"/>
  <c r="P65" i="10" s="1"/>
  <c r="Q64" i="10"/>
  <c r="N64" i="10"/>
  <c r="L64" i="10"/>
  <c r="J64" i="10"/>
  <c r="H64" i="10"/>
  <c r="P64" i="10" s="1"/>
  <c r="Q63" i="10"/>
  <c r="S63" i="10" s="1"/>
  <c r="T63" i="10" s="1"/>
  <c r="N63" i="10"/>
  <c r="L63" i="10"/>
  <c r="J63" i="10"/>
  <c r="H63" i="10"/>
  <c r="P63" i="10" s="1"/>
  <c r="Q62" i="10"/>
  <c r="N62" i="10"/>
  <c r="L62" i="10"/>
  <c r="J62" i="10"/>
  <c r="H62" i="10"/>
  <c r="P62" i="10" s="1"/>
  <c r="Q61" i="10"/>
  <c r="N61" i="10"/>
  <c r="L61" i="10"/>
  <c r="J61" i="10"/>
  <c r="H61" i="10"/>
  <c r="P61" i="10" s="1"/>
  <c r="Q60" i="10"/>
  <c r="S60" i="10" s="1"/>
  <c r="T60" i="10" s="1"/>
  <c r="N60" i="10"/>
  <c r="L60" i="10"/>
  <c r="J60" i="10"/>
  <c r="H60" i="10"/>
  <c r="P60" i="10" s="1"/>
  <c r="Q14" i="10"/>
  <c r="N14" i="10"/>
  <c r="L14" i="10"/>
  <c r="J14" i="10"/>
  <c r="H14" i="10"/>
  <c r="Q13" i="10"/>
  <c r="N13" i="10"/>
  <c r="L13" i="10"/>
  <c r="J13" i="10"/>
  <c r="H13" i="10"/>
  <c r="Q12" i="10"/>
  <c r="N12" i="10"/>
  <c r="L12" i="10"/>
  <c r="J12" i="10"/>
  <c r="H12" i="10"/>
  <c r="Q59" i="10"/>
  <c r="N59" i="10"/>
  <c r="L59" i="10"/>
  <c r="J59" i="10"/>
  <c r="Q58" i="10"/>
  <c r="N58" i="10"/>
  <c r="L58" i="10"/>
  <c r="J58" i="10"/>
  <c r="Q57" i="10"/>
  <c r="N57" i="10"/>
  <c r="L57" i="10"/>
  <c r="J57" i="10"/>
  <c r="Q56" i="10"/>
  <c r="N56" i="10"/>
  <c r="L56" i="10"/>
  <c r="J56" i="10"/>
  <c r="Q55" i="10"/>
  <c r="N55" i="10"/>
  <c r="L55" i="10"/>
  <c r="J55" i="10"/>
  <c r="Q54" i="10"/>
  <c r="N54" i="10"/>
  <c r="L54" i="10"/>
  <c r="J54" i="10"/>
  <c r="Q53" i="10"/>
  <c r="N53" i="10"/>
  <c r="L53" i="10"/>
  <c r="J53" i="10"/>
  <c r="Q52" i="10"/>
  <c r="N52" i="10"/>
  <c r="L52" i="10"/>
  <c r="J52" i="10"/>
  <c r="Q51" i="10"/>
  <c r="N51" i="10"/>
  <c r="L51" i="10"/>
  <c r="J51" i="10"/>
  <c r="Q50" i="10"/>
  <c r="N50" i="10"/>
  <c r="L50" i="10"/>
  <c r="J50" i="10"/>
  <c r="Q49" i="10"/>
  <c r="N49" i="10"/>
  <c r="L49" i="10"/>
  <c r="J49" i="10"/>
  <c r="Q48" i="10"/>
  <c r="N48" i="10"/>
  <c r="L48" i="10"/>
  <c r="J48"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1" i="10"/>
  <c r="N11" i="10"/>
  <c r="L11" i="10"/>
  <c r="J11" i="10"/>
  <c r="J1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1" i="10"/>
  <c r="S67" i="10" l="1"/>
  <c r="T67" i="10" s="1"/>
  <c r="S83" i="10"/>
  <c r="T83" i="10" s="1"/>
  <c r="S80" i="10"/>
  <c r="T80" i="10" s="1"/>
  <c r="S61" i="10"/>
  <c r="T61" i="10" s="1"/>
  <c r="S74" i="10"/>
  <c r="T74" i="10" s="1"/>
  <c r="S71" i="10"/>
  <c r="T71" i="10" s="1"/>
  <c r="S87" i="10"/>
  <c r="T87" i="10" s="1"/>
  <c r="S68" i="10"/>
  <c r="T68" i="10" s="1"/>
  <c r="S65" i="10"/>
  <c r="T65" i="10" s="1"/>
  <c r="S62" i="10"/>
  <c r="T62" i="10" s="1"/>
  <c r="S78" i="10"/>
  <c r="T78" i="10" s="1"/>
  <c r="S75" i="10"/>
  <c r="T75" i="10" s="1"/>
  <c r="S72" i="10"/>
  <c r="T72" i="10" s="1"/>
  <c r="S88" i="10"/>
  <c r="T88" i="10" s="1"/>
  <c r="S69" i="10"/>
  <c r="T69" i="10" s="1"/>
  <c r="S85" i="10"/>
  <c r="T85" i="10" s="1"/>
  <c r="S64" i="10"/>
  <c r="T64" i="10" s="1"/>
  <c r="S77" i="10"/>
  <c r="T77" i="10" s="1"/>
  <c r="S84" i="10"/>
  <c r="T84" i="10" s="1"/>
  <c r="S81" i="10"/>
  <c r="T81" i="10" s="1"/>
  <c r="S66" i="10"/>
  <c r="T66" i="10" s="1"/>
  <c r="S82" i="10"/>
  <c r="T82" i="10" s="1"/>
  <c r="P14" i="10"/>
  <c r="S14" i="10" s="1"/>
  <c r="T14" i="10" s="1"/>
  <c r="P15" i="10"/>
  <c r="S15" i="10" s="1"/>
  <c r="T15" i="10" s="1"/>
  <c r="P57" i="10"/>
  <c r="S57" i="10" s="1"/>
  <c r="T57"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59" i="10"/>
  <c r="S59" i="10" s="1"/>
  <c r="T59" i="10" s="1"/>
  <c r="P35" i="10"/>
  <c r="S35" i="10" s="1"/>
  <c r="T35" i="10" s="1"/>
  <c r="P51" i="10"/>
  <c r="S51" i="10" s="1"/>
  <c r="T51" i="10" s="1"/>
  <c r="P16" i="10"/>
  <c r="S16" i="10" s="1"/>
  <c r="T16" i="10" s="1"/>
  <c r="P48" i="10"/>
  <c r="S48" i="10" s="1"/>
  <c r="T48" i="10" s="1"/>
  <c r="P33" i="10"/>
  <c r="S33" i="10" s="1"/>
  <c r="T33" i="10" s="1"/>
  <c r="P49" i="10"/>
  <c r="S49" i="10" s="1"/>
  <c r="T49" i="10" s="1"/>
  <c r="P36" i="10"/>
  <c r="S36" i="10" s="1"/>
  <c r="T36" i="10" s="1"/>
  <c r="P23" i="10"/>
  <c r="S23" i="10" s="1"/>
  <c r="T23" i="10" s="1"/>
  <c r="P39" i="10"/>
  <c r="S39" i="10" s="1"/>
  <c r="T39" i="10" s="1"/>
  <c r="P55" i="10"/>
  <c r="S55" i="10" s="1"/>
  <c r="T55" i="10" s="1"/>
  <c r="P24" i="10"/>
  <c r="S24" i="10" s="1"/>
  <c r="T24" i="10" s="1"/>
  <c r="P32" i="10"/>
  <c r="S32" i="10" s="1"/>
  <c r="T32" i="10" s="1"/>
  <c r="P40" i="10"/>
  <c r="S40" i="10" s="1"/>
  <c r="T40" i="10" s="1"/>
  <c r="P26" i="10"/>
  <c r="S26" i="10" s="1"/>
  <c r="T26" i="10" s="1"/>
  <c r="P29" i="10"/>
  <c r="S29" i="10" s="1"/>
  <c r="T29" i="10" s="1"/>
  <c r="P31" i="10"/>
  <c r="S31" i="10" s="1"/>
  <c r="T31" i="10" s="1"/>
  <c r="P46" i="10"/>
  <c r="S46" i="10" s="1"/>
  <c r="T46" i="10" s="1"/>
  <c r="P47" i="10"/>
  <c r="S47" i="10" s="1"/>
  <c r="T47" i="10" s="1"/>
  <c r="P18" i="10"/>
  <c r="S18" i="10" s="1"/>
  <c r="T18" i="10" s="1"/>
  <c r="P50" i="10"/>
  <c r="S50" i="10" s="1"/>
  <c r="T50" i="10" s="1"/>
  <c r="P28" i="10"/>
  <c r="S28" i="10" s="1"/>
  <c r="T28" i="10" s="1"/>
  <c r="P52" i="10"/>
  <c r="S52" i="10" s="1"/>
  <c r="T52" i="10" s="1"/>
  <c r="P21" i="10"/>
  <c r="S21" i="10" s="1"/>
  <c r="T21" i="10" s="1"/>
  <c r="P37" i="10"/>
  <c r="S37" i="10" s="1"/>
  <c r="T37" i="10" s="1"/>
  <c r="P53" i="10"/>
  <c r="S53" i="10" s="1"/>
  <c r="T53" i="10" s="1"/>
  <c r="P44" i="10"/>
  <c r="S44" i="10" s="1"/>
  <c r="T44" i="10" s="1"/>
  <c r="P56" i="10"/>
  <c r="S56" i="10" s="1"/>
  <c r="T56" i="10" s="1"/>
  <c r="P25" i="10"/>
  <c r="S25" i="10" s="1"/>
  <c r="T25" i="10" s="1"/>
  <c r="P45" i="10"/>
  <c r="S45" i="10" s="1"/>
  <c r="T45" i="10" s="1"/>
  <c r="P30" i="10"/>
  <c r="S30" i="10" s="1"/>
  <c r="T30" i="10" s="1"/>
  <c r="P42" i="10"/>
  <c r="S42" i="10" s="1"/>
  <c r="T42" i="10" s="1"/>
  <c r="P58" i="10"/>
  <c r="S58" i="10" s="1"/>
  <c r="T58" i="10" s="1"/>
  <c r="P34" i="10"/>
  <c r="S34" i="10" s="1"/>
  <c r="T34" i="10" s="1"/>
  <c r="P20" i="10"/>
  <c r="S20" i="10" s="1"/>
  <c r="T20" i="10" s="1"/>
  <c r="P22" i="10"/>
  <c r="S22" i="10" s="1"/>
  <c r="T22" i="10" s="1"/>
  <c r="P38" i="10"/>
  <c r="S38" i="10" s="1"/>
  <c r="T38" i="10" s="1"/>
  <c r="P54" i="10"/>
  <c r="S54" i="10" s="1"/>
  <c r="T54" i="10" s="1"/>
  <c r="P17" i="10"/>
  <c r="S17" i="10" s="1"/>
  <c r="T17" i="10" s="1"/>
  <c r="Q10" i="10"/>
  <c r="N10" i="10"/>
  <c r="L10" i="10"/>
  <c r="H10" i="10"/>
  <c r="P10" i="10" l="1"/>
  <c r="S10" i="10" s="1"/>
  <c r="T10" i="10" s="1"/>
</calcChain>
</file>

<file path=xl/sharedStrings.xml><?xml version="1.0" encoding="utf-8"?>
<sst xmlns="http://schemas.openxmlformats.org/spreadsheetml/2006/main" count="2160" uniqueCount="400">
  <si>
    <t>ID</t>
  </si>
  <si>
    <t>Riskbeskrivning</t>
  </si>
  <si>
    <t>Sannolikhet</t>
  </si>
  <si>
    <t>Konsekvens</t>
  </si>
  <si>
    <t>Låg</t>
  </si>
  <si>
    <t>Allvarlig</t>
  </si>
  <si>
    <t>Version:</t>
  </si>
  <si>
    <t>Mycket hög</t>
  </si>
  <si>
    <t>Hög</t>
  </si>
  <si>
    <t>Medelhög</t>
  </si>
  <si>
    <t>Betydande</t>
  </si>
  <si>
    <t>Måttlig</t>
  </si>
  <si>
    <t>Försumbar</t>
  </si>
  <si>
    <t>Risknivå</t>
  </si>
  <si>
    <t>Sannolikhetsnivå</t>
  </si>
  <si>
    <t>Status</t>
  </si>
  <si>
    <t>Medel</t>
  </si>
  <si>
    <t>Riskbehandling</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</si>
  <si>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</si>
  <si>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</si>
  <si>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</si>
  <si>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</si>
  <si>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</si>
  <si>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</si>
  <si>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</si>
  <si>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</si>
  <si>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</si>
  <si>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</si>
  <si>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</si>
  <si>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</si>
  <si>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</si>
  <si>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</si>
  <si>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</si>
  <si>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</si>
  <si>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</si>
  <si>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</si>
  <si>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</si>
  <si>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</si>
  <si>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</si>
  <si>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</si>
  <si>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</si>
  <si>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</si>
  <si>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</si>
  <si>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</si>
  <si>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</si>
  <si>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</si>
  <si>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</si>
  <si>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</si>
  <si>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</si>
  <si>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</si>
  <si>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</si>
  <si>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</si>
  <si>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</si>
  <si>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</si>
  <si>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</si>
  <si>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</si>
  <si>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</si>
  <si>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</si>
  <si>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</si>
  <si>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Accepteras</t>
  </si>
  <si>
    <t>Reduceras</t>
  </si>
  <si>
    <t>Överförs</t>
  </si>
  <si>
    <t>Ej påbörjad</t>
  </si>
  <si>
    <t>Mindre än 50 %</t>
  </si>
  <si>
    <t>Mer än 50 %</t>
  </si>
  <si>
    <t>Klar</t>
  </si>
  <si>
    <t>[Döljs]</t>
  </si>
  <si>
    <t>[Välj]</t>
  </si>
  <si>
    <t>[namn]</t>
  </si>
  <si>
    <t>Förslag riskbehandling</t>
  </si>
  <si>
    <t>Extremt Hög</t>
  </si>
  <si>
    <t>[automatgenereras]</t>
  </si>
  <si>
    <t>Kvarstående risk - risknivå efter att åtgärden är införd</t>
  </si>
  <si>
    <t>Åtgärdsansvarig</t>
  </si>
  <si>
    <t>Datum när åtgärden ska vara införd</t>
  </si>
  <si>
    <t>Status genomförande</t>
  </si>
  <si>
    <t>[datum]</t>
  </si>
  <si>
    <t>[åtgärd]</t>
  </si>
  <si>
    <t>ID-risk</t>
  </si>
  <si>
    <t>ID- åtgärd</t>
  </si>
  <si>
    <t>[från fliken Riskanalys, kolumn X]</t>
  </si>
  <si>
    <t>Åtgärdförslag</t>
  </si>
  <si>
    <t>[text]</t>
  </si>
  <si>
    <t>Beskrivning av resonemang kring risknivå efter införd åtgärd</t>
  </si>
  <si>
    <t>[Välj konsekvens]</t>
  </si>
  <si>
    <t>[Välj Sannolikhet]</t>
  </si>
  <si>
    <t>[Välj riskbehandling]</t>
  </si>
  <si>
    <t>1</t>
  </si>
  <si>
    <t>R01</t>
  </si>
  <si>
    <t>R02</t>
  </si>
  <si>
    <t>R03</t>
  </si>
  <si>
    <t>R04</t>
  </si>
  <si>
    <t>R05</t>
  </si>
  <si>
    <t>R06</t>
  </si>
  <si>
    <t>R07</t>
  </si>
  <si>
    <t>R08</t>
  </si>
  <si>
    <t>R09</t>
  </si>
  <si>
    <t>För att bedöma risktalet kan du använda en förutbestämd skala. Exempelvis:</t>
  </si>
  <si>
    <t>Tekniska konsekvenser:</t>
  </si>
  <si>
    <t>Geografisk omfattning</t>
  </si>
  <si>
    <t>Avbrottets geografisk omfattning</t>
  </si>
  <si>
    <t>Avbrottets förväntad längd</t>
  </si>
  <si>
    <t>Samhällskonsekvenser</t>
  </si>
  <si>
    <t>Lokalt</t>
  </si>
  <si>
    <t>Regionalt</t>
  </si>
  <si>
    <t>Nationellt</t>
  </si>
  <si>
    <t>Kort</t>
  </si>
  <si>
    <t>Lång</t>
  </si>
  <si>
    <t>Mycket låg</t>
  </si>
  <si>
    <t>Värde K 1-5</t>
  </si>
  <si>
    <t>Samhälls-konsekvenser</t>
  </si>
  <si>
    <t>Teknisk Konsekvent</t>
  </si>
  <si>
    <t>Summativt TK</t>
  </si>
  <si>
    <t>Händelsen kommer nästan säkert att inträffa</t>
  </si>
  <si>
    <t>Händelsen med stor sannolikhet att inträffa</t>
  </si>
  <si>
    <t>Händelsen kan inträffa</t>
  </si>
  <si>
    <t>Händelsen förväntas inte inträffa</t>
  </si>
  <si>
    <t>Avbrottet påverkar stora delar av landet.</t>
  </si>
  <si>
    <t>Avbrottet påverkar ett större eller flera mindre områden som sammanlagt motsvarar en mindre del av landet. 
Exempel: en yta som motsvarar ett läns storlek</t>
  </si>
  <si>
    <t>Avbrottet påverkar mindre geografiskt område. 
Exempel: del av kommunhuvudort.</t>
  </si>
  <si>
    <t>Avbrottet kan förväntas pågå under längre tid
Exempel: avbrottet varar flera dygn</t>
  </si>
  <si>
    <t>Avbrottet kan förvänats pågå under en begränsad tid
Exempel: avbrottet varar en stor del av ett dygn</t>
  </si>
  <si>
    <t>Avbrottet kan förväntas pågå under en kort tid
Exempel: avbrottet varar någon eller några timmar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</si>
  <si>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</si>
  <si>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</si>
  <si>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Aktörer med en mindre sammanlagd marknadsandel påverkas av avbrottet som samtidigt påverkar delar av det samhällsviktiga tjänsteutbudet</t>
  </si>
  <si>
    <t>Avbrottets kundpåverkan</t>
  </si>
  <si>
    <t>Liten</t>
  </si>
  <si>
    <t>Stor</t>
  </si>
  <si>
    <t>Bedömning av risknivån</t>
  </si>
  <si>
    <t>Kundpåverkan</t>
  </si>
  <si>
    <t>Avbrottets förväntade längd</t>
  </si>
  <si>
    <t xml:space="preserve">Datum: </t>
  </si>
  <si>
    <t>Värde KP</t>
  </si>
  <si>
    <t>Värde AFL</t>
  </si>
  <si>
    <t>Värde AGO</t>
  </si>
  <si>
    <t>Värde SN</t>
  </si>
  <si>
    <t>TK*S</t>
  </si>
  <si>
    <t>Summativ teknisk konsekvens = C1*3+D1+E1+F1</t>
  </si>
  <si>
    <t>Riskformler</t>
  </si>
  <si>
    <t>Risktal = Summativ teknisk konsekvens * Sannolikhet</t>
  </si>
  <si>
    <t>Avbrottets geografiska utsträckning</t>
  </si>
  <si>
    <t>Avbrottets längd</t>
  </si>
  <si>
    <t>Sannolikheten att det händer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</si>
  <si>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</si>
  <si>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</si>
  <si>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</si>
  <si>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</si>
  <si>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Små direkta mycket begränsade störningar i samhällets funktionalitet</t>
  </si>
  <si>
    <t>Riskskalor och definitioner</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</si>
  <si>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</si>
  <si>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</si>
  <si>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</si>
  <si>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</si>
  <si>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</si>
  <si>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</si>
  <si>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</si>
  <si>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</si>
  <si>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</si>
  <si>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</si>
  <si>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XX.XX</t>
  </si>
  <si>
    <r>
      <t xml:space="preserve">Riskägare: </t>
    </r>
    <r>
      <rPr>
        <sz val="12"/>
        <rFont val="Avenir Next LT Pro"/>
        <family val="2"/>
      </rPr>
      <t>Nätägare AB</t>
    </r>
  </si>
  <si>
    <r>
      <t xml:space="preserve">Medverkande:  </t>
    </r>
    <r>
      <rPr>
        <sz val="12"/>
        <rFont val="Avenir Next LT Pro"/>
        <family val="2"/>
      </rPr>
      <t>Kalle Kula, Kajsa Varg</t>
    </r>
  </si>
  <si>
    <t>ÅÅÅÅ-MM-DD</t>
  </si>
  <si>
    <t>Elimineras</t>
  </si>
  <si>
    <t>Hotkategori</t>
  </si>
  <si>
    <t>Påverkan</t>
  </si>
  <si>
    <t>Medel hög</t>
  </si>
  <si>
    <t>Nuvarande skydd</t>
  </si>
  <si>
    <t>Skydd</t>
  </si>
  <si>
    <t>Ansvarig</t>
  </si>
  <si>
    <t>Datum när skyddet infördes</t>
  </si>
  <si>
    <t>Datum uppföljning skydd</t>
  </si>
  <si>
    <t>[från fliken Riskanalys]</t>
  </si>
  <si>
    <t>Under-ID</t>
  </si>
  <si>
    <t>[Skyddsbeskrivning]</t>
  </si>
  <si>
    <t>Arbete pågår</t>
  </si>
  <si>
    <t>Åtgärdstatus</t>
  </si>
  <si>
    <t>Ja, åtgärd klar</t>
  </si>
  <si>
    <t>Nej, ej påbörjad</t>
  </si>
  <si>
    <t>Ingen åtgärd</t>
  </si>
  <si>
    <t>Samhälls-konsekvens</t>
  </si>
  <si>
    <t>Uppföljnings-datum</t>
  </si>
  <si>
    <t>I fliken</t>
  </si>
  <si>
    <t>Externt</t>
  </si>
  <si>
    <t>[Skriv åtgärdförslag]</t>
  </si>
  <si>
    <t>[Välj risknivå]</t>
  </si>
  <si>
    <t>[Skriv åtgärdsresonemang]</t>
  </si>
  <si>
    <t>[Ange ansvarig]</t>
  </si>
  <si>
    <t>[Ange datum]</t>
  </si>
  <si>
    <t>[Ange status]</t>
  </si>
  <si>
    <t>Åtgärdshantering vid förslag Reduceras och Eliminieras</t>
  </si>
  <si>
    <r>
      <t xml:space="preserve">Nuvarande skydd </t>
    </r>
    <r>
      <rPr>
        <sz val="11"/>
        <color theme="1"/>
        <rFont val="Avenir Next LT Pro"/>
        <family val="2"/>
      </rPr>
      <t>Ange vad eller var det går att läsa om det. Ex i flik</t>
    </r>
  </si>
  <si>
    <t xml:space="preserve">OBS: Rör ej och byt inte namn. Denn flik används av Excel för att hämta uppgifter som används i de andra kalkylarken. </t>
  </si>
  <si>
    <t>Begrepp</t>
  </si>
  <si>
    <t>Definition</t>
  </si>
  <si>
    <t>Under-Id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</si>
  <si>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</si>
  <si>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</si>
  <si>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</si>
  <si>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Externt elnät</t>
  </si>
  <si>
    <t>Intern system</t>
  </si>
  <si>
    <t>Internsystem, såsom strömförsörjning, elektroniksystem och klimatanläggningar, refererar till de interna tekniska och infrastrukturella komponenter som används inom en byggnad eller anläggning för att säkerställa dess funktionalitet och effektiva drift.</t>
  </si>
  <si>
    <t>Storm</t>
  </si>
  <si>
    <t>En kraftig atmosfärisk störning karakteriserad av kraftiga vindar och ofta åtföljd av nederbörd.</t>
  </si>
  <si>
    <t>Blixtnedslag</t>
  </si>
  <si>
    <t>Ett blixtnedslag är en elektrisk urladdning mellan atmosfären och marken, åtföljd av ljus och ljud i form av blixt och åska.</t>
  </si>
  <si>
    <t>Värmebölja</t>
  </si>
  <si>
    <t>Extrem kyla</t>
  </si>
  <si>
    <t>Skyfall</t>
  </si>
  <si>
    <t>Meteorologiskt begrepp som refererar till kraftiga regnfall under en kort tidsperiod, ofta resulterande i intensiv och snabb nederbörd.</t>
  </si>
  <si>
    <t>Snöfall</t>
  </si>
  <si>
    <t>Isbildning</t>
  </si>
  <si>
    <t>Hagel</t>
  </si>
  <si>
    <t>Skadedjur</t>
  </si>
  <si>
    <t>Omgivande närmiljö</t>
  </si>
  <si>
    <t>Olyckshändelse</t>
  </si>
  <si>
    <t>Påkörning</t>
  </si>
  <si>
    <t>Situation där telekommunikationsinfrastruktur blir påverkad eller skadad på grund av yttre påverkan</t>
  </si>
  <si>
    <t xml:space="preserve">
En flygolycka med en drönare avser en olyckshändelse där en drönare är inblandad och orsakar skada, skador eller andra oönskade konsekvenser. </t>
  </si>
  <si>
    <t>Infrastruktur inom telekommunikation som möjliggör snabb och effektiv överföring av data över stora avstånd</t>
  </si>
  <si>
    <t>Elektromagnetiska störningar</t>
  </si>
  <si>
    <t>Elektromagnetisk energi påverkar eller stör elektroniska system, signaler eller komponenter</t>
  </si>
  <si>
    <t>Omgivande fastighet</t>
  </si>
  <si>
    <t>Fastighet eller plats som omger och direkt påverkar telekommunikationsinfrastrukturen, såsom master, basstationer eller andra anläggningar. Begreppet kan också användas för att beskriva fastigheter i närheten av telekommunikationsanläggningar som kan ha relevans för driften, underhållet eller expansionen av telekomnätverket.</t>
  </si>
  <si>
    <t>Försök att kompromettera eller skada digital infrastruktur genom direkt åtkomst till fysiska komponenter</t>
  </si>
  <si>
    <t>Grov brottslig verksamhet</t>
  </si>
  <si>
    <t>Organiserade och allvarliga brott som genomförs av grupper eller nätverk. Denna typ av brottslighet kännetecknas av strukturerad organisation och användning av betydande resurser för att genomföra brotten.</t>
  </si>
  <si>
    <t>Skyddsåtgärder och strategier som syftar till att skydda digitala system, nätverk och information från obehörig åtkomst, manipulation eller skadlig användning. Det fokuserar på att säkerställa att endast behöriga användare har åtkomst till digitala resurser och att informationen förblir konfidentiell, integritetsbevarande och tillgänglig</t>
  </si>
  <si>
    <t>RSA ROBUSTA RADIONÄT</t>
  </si>
  <si>
    <t>Störningar i externt elnät</t>
  </si>
  <si>
    <t xml:space="preserve"> Elavbrott/Elbrist</t>
  </si>
  <si>
    <t>Tjänsteavbrott, försämrad prestanda</t>
  </si>
  <si>
    <t>Överspänning</t>
  </si>
  <si>
    <t>Störningar, nätavbrott och förlust av kommunikationskapacitet.</t>
  </si>
  <si>
    <t xml:space="preserve"> Elnätstransienter</t>
  </si>
  <si>
    <t>Signalstörningar och försämrad överföringskvalitet</t>
  </si>
  <si>
    <t>Obalans i strömförsörning</t>
  </si>
  <si>
    <t>Ökad risk för systemavbrott</t>
  </si>
  <si>
    <t>Teknisk fel i interna system</t>
  </si>
  <si>
    <t>Tekniskt fel i intern strömförsörjning</t>
  </si>
  <si>
    <t>Avbrott i kommunikationen och nedsatt funktionalitet</t>
  </si>
  <si>
    <t xml:space="preserve">Tekniskt fel i interna elektroniksystem  </t>
  </si>
  <si>
    <t>Nedsatt kommunikation, förlust av anslutning</t>
  </si>
  <si>
    <t>Tekniskt fel i klimatanläggning</t>
  </si>
  <si>
    <t>Överhettning och potentiell avbrott i radiokommunikationen</t>
  </si>
  <si>
    <t>Tekniskt fel i brandanläggning</t>
  </si>
  <si>
    <t>Nedsatt kommunikation och potentiell fördröjning av räddningsinsatser</t>
  </si>
  <si>
    <t>Naturliga händelser: Väder</t>
  </si>
  <si>
    <t>Storm (vind) - Vinkelfel antenn och antennbärare</t>
  </si>
  <si>
    <t>Försämrad signal och nedsatt prestanda i radionät</t>
  </si>
  <si>
    <t xml:space="preserve">Storm (vind) - Fällskador (träd och stamvältor). </t>
  </si>
  <si>
    <t>Skador och störningar på/i kommunikationsinfrastrukturen.</t>
  </si>
  <si>
    <t>Hagel - Radiosignalförvrängning</t>
  </si>
  <si>
    <t>Nedsatt kommunikationskvalitet och störningar för radionät</t>
  </si>
  <si>
    <t>Hagel - Antennskador (utrustningskador)</t>
  </si>
  <si>
    <t>Skador på telekom infrastruktur</t>
  </si>
  <si>
    <t xml:space="preserve">Blixtnedslag - Avbrott i (egen) yttre elverk </t>
  </si>
  <si>
    <t>Störningar i radionätet</t>
  </si>
  <si>
    <t>Blixtnedslag - Avbrott i egen yttre elcentral</t>
  </si>
  <si>
    <t>Blixtnedslag - Överspänning, genom fel i anläggningens jord/potentialutjämning</t>
  </si>
  <si>
    <t>Skador på utrustning och störningar i nätverkets funktion.</t>
  </si>
  <si>
    <t>Blixtnedslag - Avbrott i Yttre klimatanläggning</t>
  </si>
  <si>
    <t>Försämrad prestanda</t>
  </si>
  <si>
    <t xml:space="preserve">Blixtnedslag - Avbrott radioförbindelse  </t>
  </si>
  <si>
    <t>Förlorad radiokommunikation</t>
  </si>
  <si>
    <t>Blixtnedslag - Brand i anläggning</t>
  </si>
  <si>
    <t>Omfattande störningar, skador på utrustning</t>
  </si>
  <si>
    <t>Blixtnedslag - Vegetationsbrand</t>
  </si>
  <si>
    <t>Värmebölja - Funktionsproblem klimatanläggning</t>
  </si>
  <si>
    <t>Försämrad stabilitet och prestanda i radionätet</t>
  </si>
  <si>
    <t xml:space="preserve">Värmetopp - solinstrålning/bränder  -  Funktionsproblem klimatanläggning </t>
  </si>
  <si>
    <t>Extrem kyla - Funktionsproblem klimatanläggning</t>
  </si>
  <si>
    <t>Funktionsproblem resulterar i nedsatt prestanda och ökad risk för driftsavbrott</t>
  </si>
  <si>
    <t>Extrem kyla- Frost/isbildning på master/antenner</t>
  </si>
  <si>
    <t>Påverkar signalstyrka och överföringskvalitet, kan potentiellt störa eller försämra kommunikationsförbindelser</t>
  </si>
  <si>
    <t>Extrem kyla- Isbildning ventilation</t>
  </si>
  <si>
    <t>Nedsatt luftflöde och ökad risk för överhettning, vilket i sin tur kan påverka utrustningens prestanda</t>
  </si>
  <si>
    <t xml:space="preserve">Extrem kyla- Elverk kan inte startas </t>
  </si>
  <si>
    <t>Strömavbrott, kommunikationsstörningar och försämrad tillgänglighet till viktiga tjänster.</t>
  </si>
  <si>
    <t>Skyfall eller långvarig nederbörd - Översvämningar - vatteninträngning</t>
  </si>
  <si>
    <t>Störning av kommunikation, och påverka på nätets funktionalitet och telekom utrustning</t>
  </si>
  <si>
    <t xml:space="preserve">   Skyfall eller långvarig nederbörd -  Erodering- ras och skred</t>
  </si>
  <si>
    <t>Skador på kommunikations utrustning, störningar i kommunikationen</t>
  </si>
  <si>
    <t xml:space="preserve">Snöfall -  Snö på antenner och antennbärare </t>
  </si>
  <si>
    <t>Nedsatt signalstyrka och störningar</t>
  </si>
  <si>
    <t>Snöfall - Täppt ventilation</t>
  </si>
  <si>
    <t>Isbildning - Isbildning på antenner och antennbärare</t>
  </si>
  <si>
    <t>Signalstörningar, försämrad signalöverföring och därmed nedsatt prestanda för kommunikationen.</t>
  </si>
  <si>
    <t>Naturliga händelser: Skadedjur</t>
  </si>
  <si>
    <t>Skadedjur - Skador i anläggning</t>
  </si>
  <si>
    <t>Skador på kablar och utrustning</t>
  </si>
  <si>
    <t xml:space="preserve">Olyckshändelser </t>
  </si>
  <si>
    <t>Oförsiktigt byggnadsarbete i omgivande närmiljö</t>
  </si>
  <si>
    <t>Skador på utrustning, tjänsteavbrott</t>
  </si>
  <si>
    <t>Fallandfe trä - Byggnad, master och antenner</t>
  </si>
  <si>
    <t>Skador på kommunikations infrastruktur</t>
  </si>
  <si>
    <t xml:space="preserve">Påkörning - Site </t>
  </si>
  <si>
    <t>Flygolyckor/Drönare - Kollision med master eller infrastruktur</t>
  </si>
  <si>
    <t>Telenätsarbeten i eget transmissionsnät- Felaktig bortkoppling av förbindelser p.g.a. felaktig dokumentation, felaktig/otydlig  märkning i skarvenheter, brunnar, skåp</t>
  </si>
  <si>
    <t>Nätavbrott, förlust av kommunikation och ökad svårighet vid felsökning.</t>
  </si>
  <si>
    <t>Sitearbeten i egen site - Felaktig bortkoppling av förbindelser p.g.a.          felaktig dokumentation för kopplingsutrustning</t>
  </si>
  <si>
    <t>Sitearbeten i egen site - Elektrostatiska störningar (ESD). Användning av felaktiga verktyg/maskiner</t>
  </si>
  <si>
    <t>Nedsatt signalintegritet, störningar och potentiell skada på kritisk utrustning.</t>
  </si>
  <si>
    <t>Sitearbeten i egen site - Elektrostatiska störningar (ESD). Fel i interna system t.ex. växelriktare</t>
  </si>
  <si>
    <t>Sitearbeten i egen site - Elavbrott, felaktig bortkoppling/kortslutning</t>
  </si>
  <si>
    <t>Avbrott i kommunikationen, försämrad täckning och potentiellt skada på radioutrustning</t>
  </si>
  <si>
    <t>Sitearbeten i egen site - Brand (även sekundärskador, gasexplosition och  släcksystem)</t>
  </si>
  <si>
    <t>Förstörelse av kommunikationsinfrastruktur, sekundärskador som dataförlust och avbrott i tjänster</t>
  </si>
  <si>
    <t>Sitearbeten i egen site - Överhettning (avslagen miljöanläggning)</t>
  </si>
  <si>
    <t>Nedsatt prestanda, ökad signalstörning och potentiell systemkollaps</t>
  </si>
  <si>
    <t>Sitearbeten i egen site - Vattenskada i vätskebärande installationer</t>
  </si>
  <si>
    <t>Nedsatt signalprestanda, korrosion och potentiell utrustningsfel, vilket kan påverka kommunikationskvaliteten och driftsäkerheten</t>
  </si>
  <si>
    <t>Sitearbeten i egen site - Elektromagnetiska störningar (EMI). Användning av felaktiga verktyg/maskiner</t>
  </si>
  <si>
    <t xml:space="preserve">Försämrad signalöverföring, nedsatt mottagningskvalitet </t>
  </si>
  <si>
    <t>Påverkan från omgivande fastighet - Elnätstransienter</t>
  </si>
  <si>
    <t>Negativ påverkan på kommunikation och driftsäkerheten</t>
  </si>
  <si>
    <t>Påverkan från omgivande fastighet - Elektromagnetiska störningar</t>
  </si>
  <si>
    <t>Påverkan från omgivande fastighet - Explositioner</t>
  </si>
  <si>
    <t>Skador på kommunikationsinfrastruktur och potentiell nedbrytning av nätverkstjänster</t>
  </si>
  <si>
    <t>Påverkan från omgivande fastighet - Kabelskador el</t>
  </si>
  <si>
    <t>Potentiellt avbrott i kommunikationen, kortslutning, brand</t>
  </si>
  <si>
    <t>Påverkan från omgivande fastighet - Brand</t>
  </si>
  <si>
    <t>Avbrott i kommunikationen, skador på utrustning</t>
  </si>
  <si>
    <t xml:space="preserve">Påverkan från omgivande fastighet - Vatteninträngning genom släcksystem eller skada på vätskebärande installationer </t>
  </si>
  <si>
    <t>Störning av kommunikation, och negativ påverkan på nätets funktionalitet och telekom utrustning</t>
  </si>
  <si>
    <t xml:space="preserve">Fysiska attacker orsakade av grov brottslig verksamhet/vandalism/terrorism/krig </t>
  </si>
  <si>
    <t>Fysisk yttre attack  - Sprängning i närmiljön (Polis- brandstationer, bensinstationer, m.m.)</t>
  </si>
  <si>
    <t>Infrastrukturskador, avbrott i kommunikationssystem och potentiell fara för människors liv och säkerhet</t>
  </si>
  <si>
    <t>Fysisk yttre attack  - Sprängning site</t>
  </si>
  <si>
    <t xml:space="preserve">Omfattande störningar, kommunikationsavbrott </t>
  </si>
  <si>
    <t>Fysisk yttre attack  - Skador på elskåp utvändig placering</t>
  </si>
  <si>
    <t>Avbrott i kommunikationen, elavbrott</t>
  </si>
  <si>
    <t>Fysisk yttre attack  - Skador på anslutningshandske för extern kraft</t>
  </si>
  <si>
    <t>Nedsatt signalöverföring, förlust av anslutning och potentiellt negativ påverkan på kommunikationsförmågan</t>
  </si>
  <si>
    <t>Fysisk yttre attack  - Avgrävning eller kapning av serviskablar i kabelintag</t>
  </si>
  <si>
    <t>Störningar i kommunikationsnätverk och påverka bredbandstjänster för användare i det berörda området</t>
  </si>
  <si>
    <t xml:space="preserve">Fysisk yttre attack  - Skador på yttre klimatanläggning </t>
  </si>
  <si>
    <t>Försämrad signalprestanda, ökad risk för driftsavbrott</t>
  </si>
  <si>
    <t>Fysisk yttre attack  - Direktinjesering</t>
  </si>
  <si>
    <t>Störningar, systemavbrott och potentiellt sabotage, vilket kan påverka kommunikationen och säkerheten negativt. Manipulerande signaler införs direkt i ett system, i det här fallet ett radionät, för att störa eller påverka dess funktion.</t>
  </si>
  <si>
    <t>Fysisk yttre attack  - Kapning av telekablar  i kabelintag</t>
  </si>
  <si>
    <t>Avbrott i kommunikationen och nätverksstörningar, vilket i sin tur kan påverka olika tjänster och system som är beroende av radiokommunikation</t>
  </si>
  <si>
    <t>Fysisk yttre attack  - Avsiktlig anläggningsbrand (även sekundärskador, gasexplosition, släcksystem)</t>
  </si>
  <si>
    <t>Elektronisk utrustningsskada, störningar i radiosignalerna och risk för gasexplosioner, vilket försvårar släcksystemets effektivitet och påverkar kommunikationskapaciteten negativt.</t>
  </si>
  <si>
    <t xml:space="preserve">Fysisk yttre attack  - Stöld av utrustning </t>
  </si>
  <si>
    <t>Avbrott i kommunikationen, förlust av data och ekonomisk skada för tjänsteleverantör</t>
  </si>
  <si>
    <t>Fysisk yttre attack  - Stöld av drivmedel</t>
  </si>
  <si>
    <t>Potentiella underhåll och serviceproblem</t>
  </si>
  <si>
    <t>Fysisk yttre attack  - Kontaminering</t>
  </si>
  <si>
    <t>Fysisk yttre attack  - Elektromagnetisk puls (EMP)</t>
  </si>
  <si>
    <t>Omfattande avbrott och påverka samhällets funktioner pga. Förstörande/skador av elektroniska komponenter</t>
  </si>
  <si>
    <t xml:space="preserve">Fysisk yttre attack  - High Power Microwaves (HPM) </t>
  </si>
  <si>
    <t>Överbelastning och förstörande av elektroniska komponenter</t>
  </si>
  <si>
    <t>Fysisk yttre attack  - Signal störning/blockering</t>
  </si>
  <si>
    <t>Dataförlust och nedsatt prestanda, vilket kan påverka kommunikationens tillförlitlighet och kvalitet</t>
  </si>
  <si>
    <t>Fysik attack i egen site - Obehörigt intrång /Inbrott</t>
  </si>
  <si>
    <t>Störningar, informationsläckage och potentiellt skadade eller avbrutna kommunikationstjänster</t>
  </si>
  <si>
    <t>Fysik attack i egen site - Fysisk skadegörelse (strömförsörjning)</t>
  </si>
  <si>
    <t>Avbrott i kommunikationen och nätverksstörningar, dataförlust och potentiell skada på elektronisk utrustning</t>
  </si>
  <si>
    <t>Fysik attack i egen site - Fysisk skadegörelse (utrustning…)</t>
  </si>
  <si>
    <t>Fysik attack i egen site - (Mord)Brand (även sekundärskador, gasexplosition, släcksystem)</t>
  </si>
  <si>
    <t>Fysik attack i egen site - Vattenskada</t>
  </si>
  <si>
    <t>Driftstörningar, signalavbrott och långvariga reparationer, vilket påverkar kommunikationsnätverkets tillgänglighet och prestanda</t>
  </si>
  <si>
    <t>Fysik attack i egen site - Stöld av utrustning</t>
  </si>
  <si>
    <t xml:space="preserve">Avbrott i kommunikationen och nätverksstörningar, dataförlust </t>
  </si>
  <si>
    <t>Fysik attack i egen site- Inplacering av enhet för "brottslig aktivitet"</t>
  </si>
  <si>
    <t>Störningar, olaglig kommunikation och potentiellt säkerhetshot</t>
  </si>
  <si>
    <t>Fysik attack i egen site- Skadegörelse/stöld inplacerad utrustning</t>
  </si>
  <si>
    <t>Avbrott i kommunikationstjänster, ekonomiska förluster och försämrad samhällsservice</t>
  </si>
  <si>
    <t xml:space="preserve">Logisk säkerhet för elektrisk- och elektronisk utrustning  </t>
  </si>
  <si>
    <t>Övervakning och signalspaning</t>
  </si>
  <si>
    <t>Integritetsintrång och ökad risk för missbruk av personlig information</t>
  </si>
  <si>
    <t>Cyberatacker/Cyberangrep -Datastöld/ Dataläckor</t>
  </si>
  <si>
    <t>Säkerhetsproblem, såsom obehörig åtkomst, integritetsintrång och potentiell sabotage av nätverksfunktioner</t>
  </si>
  <si>
    <t>Cyberatacker/Cyberangrep - Överbelastningsatacker</t>
  </si>
  <si>
    <t xml:space="preserve">Nedsatt prestanda, avbrott i kommunikationen </t>
  </si>
  <si>
    <t xml:space="preserve"> MITM (Man in the middle) atacker</t>
  </si>
  <si>
    <t>Obehörig åtkomst och manipulering av kommunikationen mellan enheter, vilket potentiellt kan resultera i datastöld, avlyssning eller kapning av information</t>
  </si>
  <si>
    <t>Avlyssning/Spionage</t>
  </si>
  <si>
    <t>Integritetsintrång, informationsläckage och potentiell missbruk av känslig data</t>
  </si>
  <si>
    <t xml:space="preserve">DNS-attacker </t>
  </si>
  <si>
    <t xml:space="preserve"> Nedsatt tillgänglighet, kapning av kommunikation och potentiell manipulering av nätverkstrafik</t>
  </si>
  <si>
    <t xml:space="preserve"> Ransomware atacker</t>
  </si>
  <si>
    <t>Störningar i kommunikationen, potentiell avlyssning och kapning av kritisk infrastruktur</t>
  </si>
  <si>
    <r>
      <t>Analysobjekt:</t>
    </r>
    <r>
      <rPr>
        <sz val="12"/>
        <rFont val="Avenir Next LT Pro"/>
        <family val="2"/>
      </rPr>
      <t xml:space="preserve"> Robusta Radionät</t>
    </r>
  </si>
  <si>
    <t>Övrig kommentar [Minnesanteckningar]</t>
  </si>
  <si>
    <t>Övergripande distributionsnätverk som överför och levererar elektricitet från centrala kraftverk eller andra produktionsenheter till samhällen och användare.</t>
  </si>
  <si>
    <t>En sammanhängande period då dygnets lägsta temperatur är lägre än -25 grader minst 2-3  dagar i sträck. (geografiska utmaningar)</t>
  </si>
  <si>
    <t>En sammanhängande period då medeltemperaturen är minst 25.0°C minst 2-3 dagar i sträck.</t>
  </si>
  <si>
    <t>Det finns ingen exakt mängd nederbörd som definierar snöfall</t>
  </si>
  <si>
    <t xml:space="preserve">Isbildning blir som störst vid lite högre temperatur, alltså runt 0 grader, i kombination med hög luftfuktighet. </t>
  </si>
  <si>
    <t>Kan orsaka fysiska skador och resultera i störningar och potenciellavbrott i kommunikationstjänster.</t>
  </si>
  <si>
    <t>Kan orsaka fysiska skador och resultera i störningar och potenciellavbrott och störningar i kommunikationstjänster.</t>
  </si>
  <si>
    <t>Närliggande fysiska och sociala element, såsom geografiska landskap, byggnader, människor</t>
  </si>
  <si>
    <t>Flygolycka/ drönare</t>
  </si>
  <si>
    <t>En olyckshändelse avser en oförutsedd och oönskad händelse eller händelser som inträffar plötsligt och kan orsaka skada, skador, obehag eller andra ogynnsamma konsekvenser</t>
  </si>
  <si>
    <t>Fysiska yttre attacker</t>
  </si>
  <si>
    <t>Transmissionsnät</t>
  </si>
  <si>
    <t>Störningar i den logiska säkerhet/cyberattacker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</si>
</sst>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b/>
      <sz val="12"/>
      <color theme="1"/>
      <name val="Avenir Next LT Pro"/>
      <family val="2"/>
    </font>
  </fonts>
  <fills count="11">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25">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0" fillId="0" borderId="1" xfId="0" applyBorder="1" applyAlignment="1">
      <alignment wrapText="1"/>
    </xf>
    <xf numFmtId="0" fontId="31" fillId="5" borderId="0" xfId="0" applyFont="1" applyFill="1"/>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wrapText="1"/>
    </xf>
    <xf numFmtId="0" fontId="21" fillId="5" borderId="0" xfId="0" applyFont="1" applyFill="1" applyAlignment="1">
      <alignment horizontal="left" wrapText="1"/>
    </xf>
    <xf numFmtId="0" fontId="22" fillId="5" borderId="0" xfId="0" applyFont="1" applyFill="1" applyAlignment="1">
      <alignment horizontal="left"/>
    </xf>
  </cellXfs>
  <cellStyles count="3">
    <cellStyle name="Följd hyperlänk" xfId="2" builtinId="9" hidden="1"/>
    <cellStyle name="Hyperlänk" xfId="1" builtinId="8" hidden="1"/>
    <cellStyle name="Normal" xfId="0" builtinId="0"/>
  </cellStyles>
  <dxfs count="6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3227</xdr:colOff>
      <xdr:row>6</xdr:row>
      <xdr:rowOff>49756</xdr:rowOff>
    </xdr:from>
    <xdr:to>
      <xdr:col>12</xdr:col>
      <xdr:colOff>197223</xdr:colOff>
      <xdr:row>26</xdr:row>
      <xdr:rowOff>8964</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684545" y="1233097"/>
          <a:ext cx="7688490" cy="3903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  </a:t>
          </a:r>
        </a:p>
        <a:p>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493059</xdr:colOff>
      <xdr:row>0</xdr:row>
      <xdr:rowOff>123265</xdr:rowOff>
    </xdr:from>
    <xdr:to>
      <xdr:col>7</xdr:col>
      <xdr:colOff>181749</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493059" y="123265"/>
          <a:ext cx="4395161" cy="701675"/>
        </a:xfrm>
        <a:prstGeom prst="rect">
          <a:avLst/>
        </a:prstGeom>
      </xdr:spPr>
    </xdr:pic>
    <xdr:clientData/>
  </xdr:twoCellAnchor>
  <xdr:twoCellAnchor editAs="oneCell">
    <xdr:from>
      <xdr:col>0</xdr:col>
      <xdr:colOff>551327</xdr:colOff>
      <xdr:row>26</xdr:row>
      <xdr:rowOff>163604</xdr:rowOff>
    </xdr:from>
    <xdr:to>
      <xdr:col>12</xdr:col>
      <xdr:colOff>248770</xdr:colOff>
      <xdr:row>48</xdr:row>
      <xdr:rowOff>56591</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551327" y="5407957"/>
          <a:ext cx="7765678" cy="4330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7</xdr:col>
      <xdr:colOff>1630995</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89" insertRowShift="1" totalsRowShown="0" headerRowDxfId="63" dataDxfId="62">
  <autoFilter ref="A9:AB89" xr:uid="{00000000-0009-0000-0100-000002000000}"/>
  <sortState xmlns:xlrd2="http://schemas.microsoft.com/office/spreadsheetml/2017/richdata2" ref="A10:U59">
    <sortCondition ref="A9:A59"/>
  </sortState>
  <tableColumns count="28">
    <tableColumn id="1" xr3:uid="{00000000-0010-0000-0000-000001000000}" name="ID" dataDxfId="61"/>
    <tableColumn id="13" xr3:uid="{728E2588-992C-4687-A6AA-05F0DD9FE18C}" name="Under-ID" dataDxfId="60"/>
    <tableColumn id="8" xr3:uid="{F917D114-5283-42AE-9285-0353A5026823}" name="Hotkategori" dataDxfId="59"/>
    <tableColumn id="4" xr3:uid="{00000000-0010-0000-0000-000004000000}" name="Riskbeskrivning" dataDxfId="58"/>
    <tableColumn id="3" xr3:uid="{00000000-0010-0000-0000-000003000000}" name="Påverkan" dataDxfId="57"/>
    <tableColumn id="24" xr3:uid="{E3A307D1-F3C6-48AA-BA00-926928DBD594}" name="Övrig kommentar [Minnesanteckningar]" dataDxfId="56"/>
    <tableColumn id="2" xr3:uid="{00000000-0010-0000-0000-000002000000}" name="Nuvarande skydd Ange vad eller var det går att läsa om det. Ex i flik" dataDxfId="55"/>
    <tableColumn id="20" xr3:uid="{FC5B16D6-FFDE-4B4C-B285-0EA00BB7C2F5}" name="Värde K 1-5" dataDxfId="54">
      <calculatedColumnFormula>IF(I10="Mycket låg",1,(IF(I10="Låg",2,(IF(I10="Medel",3,(IF(I10="Hög",4,(IF(I10="Mycket hög",5,0)))))))))</calculatedColumnFormula>
    </tableColumn>
    <tableColumn id="19" xr3:uid="{947A0445-964A-4D4A-AA81-BD8E5DF0DD7A}" name="Samhälls-konsekvenser" dataDxfId="53"/>
    <tableColumn id="18" xr3:uid="{9E8E1ADA-46AE-41C4-92E0-EC597A72F70E}" name="Värde KP" dataDxfId="52">
      <calculatedColumnFormula>IF(K10="Liten",1,(IF(K10="Medel",2,(IF(K10="Stor",3,0)))))</calculatedColumnFormula>
    </tableColumn>
    <tableColumn id="17" xr3:uid="{147B8A04-8562-4FCB-A74E-EE363B27BA20}" name="Avbrottets kundpåverkan" dataDxfId="51"/>
    <tableColumn id="16" xr3:uid="{4CE34C77-0F2F-4808-A387-C5386DD6DFDB}" name="Värde AFL" dataDxfId="50">
      <calculatedColumnFormula>IF(M10="Kort",1,(IF(M10="Medel",2,(IF(M10="Lång",3,0)))))</calculatedColumnFormula>
    </tableColumn>
    <tableColumn id="15" xr3:uid="{BC27FE06-0575-43B5-88BC-639566FA39C5}" name="Avbrottets förväntad längd" dataDxfId="49"/>
    <tableColumn id="11" xr3:uid="{9F286F0A-8480-42E4-860A-097BC0177D23}" name="Värde AGO" dataDxfId="48">
      <calculatedColumnFormula>IF(O10="Lokalt",1,(IF(O10="Regionalt",2,(IF(O10="Nationellt",3,0)))))</calculatedColumnFormula>
    </tableColumn>
    <tableColumn id="10" xr3:uid="{4A19AF3E-B824-4E6D-B64F-2888552714F0}" name="Geografisk omfattning" dataDxfId="47"/>
    <tableColumn id="21" xr3:uid="{EB750985-4F9E-40B6-AAEF-970B48D3ECAE}" name="Summativt TK" dataDxfId="46">
      <calculatedColumnFormula>(H10*3+J10+L10+N10)</calculatedColumnFormula>
    </tableColumn>
    <tableColumn id="9" xr3:uid="{00000000-0010-0000-0000-000009000000}" name="Värde SN" dataDxfId="45">
      <calculatedColumnFormula>IF(R10="Låg",1,(IF(R10="Medelhög",2,(IF(R10="Hög",3,(IF(R10="Mycket hög",4,0)))))))</calculatedColumnFormula>
    </tableColumn>
    <tableColumn id="12" xr3:uid="{00000000-0010-0000-0000-00000C000000}" name="Sannolikhetsnivå" dataDxfId="44">
      <calculatedColumnFormula>IF(ISBLANK(Q10),"",VLOOKUP(Q10,Data!$C$6:$D$9,2))</calculatedColumnFormula>
    </tableColumn>
    <tableColumn id="7" xr3:uid="{00000000-0010-0000-0000-000007000000}" name="TK*S" dataDxfId="43">
      <calculatedColumnFormula>IF(Q10="","",P10*Q10)</calculatedColumnFormula>
    </tableColumn>
    <tableColumn id="5" xr3:uid="{00000000-0010-0000-0000-000005000000}" name="Risknivå" dataDxfId="42">
      <calculatedColumnFormula>IF(S10=0,"",IF(S10&lt;=30, "Låg", IF(S10&lt;=40, "Medel", IF(S10&lt;=70, "Hög", "Extremt Hög"))))</calculatedColumnFormula>
    </tableColumn>
    <tableColumn id="6" xr3:uid="{00000000-0010-0000-0000-000006000000}" name="Förslag riskbehandling" dataDxfId="41"/>
    <tableColumn id="27" xr3:uid="{A5F6FFE1-DEE2-4B7E-80A6-34FE0F18E50D}" name="Åtgärdförslag" dataDxfId="40"/>
    <tableColumn id="28" xr3:uid="{FE11C529-C6C7-44E6-A154-ABB3B8DDA95E}" name="Kvarstående risk - risknivå efter att åtgärden är införd" dataDxfId="39"/>
    <tableColumn id="29" xr3:uid="{E0E2586D-80F3-418E-BAA2-A991593352F1}" name="Beskrivning av resonemang kring risknivå efter införd åtgärd" dataDxfId="38"/>
    <tableColumn id="30" xr3:uid="{FFA2A861-0CAC-4816-89AC-2C84D1E8E258}" name="Åtgärdsansvarig" dataDxfId="37"/>
    <tableColumn id="31" xr3:uid="{4304D1C5-B485-4388-8B0D-28A1DA222FAC}" name="Datum när åtgärden ska vara införd" dataDxfId="36"/>
    <tableColumn id="32" xr3:uid="{C22AF791-9197-47F3-9D28-32798D68BAC7}" name="Status genomförande" dataDxfId="35"/>
    <tableColumn id="33" xr3:uid="{D42594F8-A1E7-4875-B9F5-DEBFB6F37A49}" name="Uppföljnings-datum" dataDxfId="34"/>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P30" sqref="P30"/>
    </sheetView>
  </sheetViews>
  <sheetFormatPr defaultColWidth="8.875" defaultRowHeight="15.75" x14ac:dyDescent="0.25"/>
  <cols>
    <col min="1" max="16384" width="8.875" style="18"/>
  </cols>
  <sheetData>
    <row r="6" spans="2:2" x14ac:dyDescent="0.25">
      <c r="B6" s="110" t="s">
        <v>229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B2:C23"/>
  <sheetViews>
    <sheetView zoomScale="79" zoomScaleNormal="79" workbookViewId="0">
      <selection activeCell="B3" sqref="B3"/>
    </sheetView>
  </sheetViews>
  <sheetFormatPr defaultColWidth="9" defaultRowHeight="15.75" x14ac:dyDescent="0.25"/>
  <cols>
    <col min="1" max="1" width="2.25" style="41" customWidth="1"/>
    <col min="2" max="2" width="35.625" style="41" customWidth="1"/>
    <col min="3" max="3" width="157.5" style="41" customWidth="1"/>
    <col min="4" max="16384" width="9" style="41"/>
  </cols>
  <sheetData>
    <row r="2" spans="2:3" ht="23.25" x14ac:dyDescent="0.35">
      <c r="B2" s="104" t="s">
        <v>194</v>
      </c>
      <c r="C2" s="104" t="s">
        <v>195</v>
      </c>
    </row>
    <row r="3" spans="2:3" x14ac:dyDescent="0.25">
      <c r="B3" s="109" t="s">
        <v>200</v>
      </c>
      <c r="C3" s="109" t="s">
        <v>387</v>
      </c>
    </row>
    <row r="4" spans="2:3" ht="31.5" x14ac:dyDescent="0.25">
      <c r="B4" s="109" t="s">
        <v>201</v>
      </c>
      <c r="C4" s="109" t="s">
        <v>202</v>
      </c>
    </row>
    <row r="5" spans="2:3" x14ac:dyDescent="0.25">
      <c r="B5" s="109" t="s">
        <v>203</v>
      </c>
      <c r="C5" s="109" t="s">
        <v>204</v>
      </c>
    </row>
    <row r="6" spans="2:3" x14ac:dyDescent="0.25">
      <c r="B6" s="109" t="s">
        <v>205</v>
      </c>
      <c r="C6" s="109" t="s">
        <v>206</v>
      </c>
    </row>
    <row r="7" spans="2:3" x14ac:dyDescent="0.25">
      <c r="B7" s="109" t="s">
        <v>207</v>
      </c>
      <c r="C7" s="109" t="s">
        <v>389</v>
      </c>
    </row>
    <row r="8" spans="2:3" x14ac:dyDescent="0.25">
      <c r="B8" s="109" t="s">
        <v>208</v>
      </c>
      <c r="C8" s="109" t="s">
        <v>388</v>
      </c>
    </row>
    <row r="9" spans="2:3" x14ac:dyDescent="0.25">
      <c r="B9" s="109" t="s">
        <v>209</v>
      </c>
      <c r="C9" s="109" t="s">
        <v>210</v>
      </c>
    </row>
    <row r="10" spans="2:3" x14ac:dyDescent="0.25">
      <c r="B10" s="109" t="s">
        <v>211</v>
      </c>
      <c r="C10" s="109" t="s">
        <v>390</v>
      </c>
    </row>
    <row r="11" spans="2:3" x14ac:dyDescent="0.25">
      <c r="B11" s="109" t="s">
        <v>212</v>
      </c>
      <c r="C11" s="109" t="s">
        <v>391</v>
      </c>
    </row>
    <row r="12" spans="2:3" x14ac:dyDescent="0.25">
      <c r="B12" s="109" t="s">
        <v>213</v>
      </c>
      <c r="C12" s="109" t="s">
        <v>392</v>
      </c>
    </row>
    <row r="13" spans="2:3" x14ac:dyDescent="0.25">
      <c r="B13" s="109" t="s">
        <v>214</v>
      </c>
      <c r="C13" s="109" t="s">
        <v>393</v>
      </c>
    </row>
    <row r="14" spans="2:3" x14ac:dyDescent="0.25">
      <c r="B14" s="109" t="s">
        <v>215</v>
      </c>
      <c r="C14" s="109" t="s">
        <v>394</v>
      </c>
    </row>
    <row r="15" spans="2:3" x14ac:dyDescent="0.25">
      <c r="B15" s="109" t="s">
        <v>216</v>
      </c>
      <c r="C15" s="109" t="s">
        <v>396</v>
      </c>
    </row>
    <row r="16" spans="2:3" x14ac:dyDescent="0.25">
      <c r="B16" s="109" t="s">
        <v>217</v>
      </c>
      <c r="C16" s="109" t="s">
        <v>218</v>
      </c>
    </row>
    <row r="17" spans="2:3" ht="31.5" x14ac:dyDescent="0.25">
      <c r="B17" s="109" t="s">
        <v>395</v>
      </c>
      <c r="C17" s="109" t="s">
        <v>219</v>
      </c>
    </row>
    <row r="18" spans="2:3" x14ac:dyDescent="0.25">
      <c r="B18" s="109" t="s">
        <v>398</v>
      </c>
      <c r="C18" s="109" t="s">
        <v>220</v>
      </c>
    </row>
    <row r="19" spans="2:3" x14ac:dyDescent="0.25">
      <c r="B19" s="109" t="s">
        <v>221</v>
      </c>
      <c r="C19" s="109" t="s">
        <v>222</v>
      </c>
    </row>
    <row r="20" spans="2:3" ht="31.5" x14ac:dyDescent="0.25">
      <c r="B20" s="109" t="s">
        <v>223</v>
      </c>
      <c r="C20" s="109" t="s">
        <v>224</v>
      </c>
    </row>
    <row r="21" spans="2:3" x14ac:dyDescent="0.25">
      <c r="B21" s="109" t="s">
        <v>397</v>
      </c>
      <c r="C21" s="109" t="s">
        <v>225</v>
      </c>
    </row>
    <row r="22" spans="2:3" ht="31.5" x14ac:dyDescent="0.25">
      <c r="B22" s="109" t="s">
        <v>226</v>
      </c>
      <c r="C22" s="109" t="s">
        <v>227</v>
      </c>
    </row>
    <row r="23" spans="2:3" ht="31.5" x14ac:dyDescent="0.25">
      <c r="B23" s="109" t="s">
        <v>399</v>
      </c>
      <c r="C23" s="109" t="s">
        <v>228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98"/>
  <sheetViews>
    <sheetView tabSelected="1" zoomScale="60" zoomScaleNormal="60" workbookViewId="0">
      <selection activeCell="D10" sqref="D10"/>
    </sheetView>
  </sheetViews>
  <sheetFormatPr defaultColWidth="10.875" defaultRowHeight="15.75" x14ac:dyDescent="0.25"/>
  <cols>
    <col min="1" max="1" width="18" style="4" customWidth="1"/>
    <col min="2" max="2" width="8.25" style="84" customWidth="1"/>
    <col min="3" max="3" width="17.375" style="4" customWidth="1"/>
    <col min="4" max="4" width="25.625" style="4" customWidth="1"/>
    <col min="5" max="6" width="34.5" style="4" customWidth="1"/>
    <col min="7" max="7" width="23.75" style="4" customWidth="1"/>
    <col min="8" max="8" width="13.5" style="4" hidden="1" customWidth="1"/>
    <col min="9" max="9" width="21.625" style="4" customWidth="1"/>
    <col min="10" max="10" width="17.375" style="4" hidden="1" customWidth="1"/>
    <col min="11" max="11" width="18.625" style="4" customWidth="1"/>
    <col min="12" max="12" width="13" style="4" hidden="1" customWidth="1"/>
    <col min="13" max="13" width="17.875" style="4" customWidth="1"/>
    <col min="14" max="14" width="11.375" style="4" hidden="1" customWidth="1"/>
    <col min="15" max="15" width="20.125" style="4" customWidth="1"/>
    <col min="16" max="16" width="20.125" style="4" hidden="1" customWidth="1"/>
    <col min="17" max="17" width="16.625" style="4" hidden="1" customWidth="1"/>
    <col min="18" max="18" width="22.125" style="4" customWidth="1"/>
    <col min="19" max="19" width="10.375" style="4" hidden="1" customWidth="1"/>
    <col min="20" max="20" width="21.75" style="5" customWidth="1"/>
    <col min="21" max="21" width="22.375" style="1" customWidth="1"/>
    <col min="22" max="22" width="21" style="18" customWidth="1"/>
    <col min="23" max="23" width="22" style="18" customWidth="1"/>
    <col min="24" max="24" width="30.75" style="18" customWidth="1"/>
    <col min="25" max="25" width="21.5" style="18" customWidth="1"/>
    <col min="26" max="26" width="19.375" style="18" customWidth="1"/>
    <col min="27" max="27" width="18.125" style="18" customWidth="1"/>
    <col min="28" max="28" width="17.625" style="18" customWidth="1"/>
    <col min="29" max="45" width="10.875" style="18"/>
    <col min="46" max="16384" width="10.875" style="1"/>
  </cols>
  <sheetData>
    <row r="1" spans="1:45" s="18" customFormat="1" ht="11.25" customHeight="1" x14ac:dyDescent="0.25">
      <c r="A1" s="16"/>
      <c r="B1" s="81"/>
      <c r="C1" s="16"/>
      <c r="D1" s="16"/>
      <c r="E1" s="16"/>
      <c r="F1" s="16"/>
      <c r="G1" s="16"/>
      <c r="H1" s="16"/>
      <c r="I1" s="16"/>
      <c r="J1" s="16"/>
      <c r="K1" s="16"/>
      <c r="L1" s="16"/>
      <c r="M1" s="16"/>
      <c r="N1" s="16"/>
      <c r="O1" s="16"/>
      <c r="P1" s="16"/>
      <c r="Q1" s="16"/>
      <c r="R1" s="16"/>
      <c r="S1" s="16"/>
      <c r="T1" s="17"/>
    </row>
    <row r="2" spans="1:45" s="18" customFormat="1" ht="20.100000000000001" customHeight="1" x14ac:dyDescent="0.25">
      <c r="A2" s="29"/>
      <c r="B2" s="82"/>
      <c r="C2" s="20"/>
      <c r="D2" s="21"/>
      <c r="E2" s="115" t="s">
        <v>385</v>
      </c>
      <c r="F2" s="115"/>
      <c r="G2" s="115"/>
      <c r="H2" s="70"/>
      <c r="I2" s="71" t="s">
        <v>132</v>
      </c>
      <c r="J2" s="72"/>
      <c r="K2" s="74" t="s">
        <v>163</v>
      </c>
      <c r="L2" s="22"/>
      <c r="M2" s="22"/>
      <c r="N2" s="16" t="s">
        <v>6</v>
      </c>
      <c r="O2" s="16"/>
      <c r="P2" s="16"/>
      <c r="Q2" s="16"/>
    </row>
    <row r="3" spans="1:45" s="18" customFormat="1" ht="20.100000000000001" customHeight="1" x14ac:dyDescent="0.25">
      <c r="A3" s="16"/>
      <c r="B3" s="81"/>
      <c r="C3" s="16"/>
      <c r="D3" s="16"/>
      <c r="E3" s="41"/>
      <c r="F3" s="41"/>
      <c r="G3" s="41"/>
      <c r="H3" s="41"/>
      <c r="I3" s="73"/>
      <c r="J3" s="73"/>
      <c r="K3" s="73"/>
      <c r="L3" s="16"/>
      <c r="M3" s="16"/>
      <c r="N3" s="16"/>
      <c r="O3" s="16"/>
      <c r="P3" s="16"/>
      <c r="Q3" s="16"/>
      <c r="R3" s="16"/>
      <c r="S3" s="16"/>
      <c r="T3" s="17"/>
    </row>
    <row r="4" spans="1:45" s="18" customFormat="1" ht="20.100000000000001" customHeight="1" x14ac:dyDescent="0.25">
      <c r="A4" s="16"/>
      <c r="B4" s="81"/>
      <c r="C4" s="16"/>
      <c r="D4" s="16"/>
      <c r="E4" s="119" t="s">
        <v>161</v>
      </c>
      <c r="F4" s="119"/>
      <c r="G4" s="119"/>
      <c r="H4" s="120"/>
      <c r="I4" s="30" t="s">
        <v>6</v>
      </c>
      <c r="J4" s="73"/>
      <c r="K4" s="73" t="s">
        <v>160</v>
      </c>
      <c r="L4" s="16"/>
      <c r="M4" s="16"/>
      <c r="N4" s="16"/>
      <c r="O4" s="16"/>
      <c r="P4" s="16"/>
      <c r="Q4" s="16"/>
      <c r="R4" s="16"/>
      <c r="S4" s="23"/>
      <c r="T4" s="17"/>
    </row>
    <row r="5" spans="1:45" s="18" customFormat="1" ht="20.100000000000001" customHeight="1" x14ac:dyDescent="0.25">
      <c r="B5" s="83"/>
      <c r="C5" s="16"/>
      <c r="D5" s="16"/>
      <c r="E5" s="41"/>
      <c r="F5" s="41"/>
      <c r="G5" s="41"/>
      <c r="H5" s="41"/>
      <c r="I5" s="73"/>
      <c r="J5" s="73"/>
      <c r="K5" s="73"/>
      <c r="L5" s="16"/>
      <c r="M5" s="16"/>
      <c r="N5" s="16"/>
      <c r="O5" s="16"/>
      <c r="P5" s="16"/>
      <c r="Q5" s="16"/>
      <c r="R5" s="16"/>
      <c r="S5" s="23"/>
      <c r="T5" s="17"/>
    </row>
    <row r="6" spans="1:45" x14ac:dyDescent="0.25">
      <c r="C6" s="16"/>
      <c r="D6" s="16"/>
      <c r="E6" s="119" t="s">
        <v>162</v>
      </c>
      <c r="F6" s="119"/>
      <c r="G6" s="119"/>
      <c r="H6" s="120"/>
      <c r="I6" s="73"/>
      <c r="J6" s="73"/>
      <c r="K6" s="73"/>
      <c r="L6" s="16"/>
      <c r="M6" s="16"/>
      <c r="N6" s="16"/>
      <c r="O6" s="16"/>
      <c r="P6" s="16"/>
      <c r="Q6" s="16"/>
      <c r="R6" s="16"/>
      <c r="S6" s="23"/>
      <c r="T6" s="17"/>
      <c r="U6" s="24"/>
    </row>
    <row r="7" spans="1:45" ht="20.25" customHeight="1" x14ac:dyDescent="0.25">
      <c r="A7" s="16"/>
      <c r="B7" s="81"/>
      <c r="C7" s="16"/>
      <c r="D7" s="16"/>
      <c r="E7" s="16"/>
      <c r="F7" s="16"/>
      <c r="G7" s="16"/>
      <c r="H7" s="26" t="s">
        <v>66</v>
      </c>
      <c r="I7" s="25" t="s">
        <v>84</v>
      </c>
      <c r="J7" s="26" t="s">
        <v>66</v>
      </c>
      <c r="K7" s="25" t="s">
        <v>84</v>
      </c>
      <c r="L7" s="26" t="s">
        <v>66</v>
      </c>
      <c r="M7" s="25" t="s">
        <v>84</v>
      </c>
      <c r="N7" s="26" t="s">
        <v>66</v>
      </c>
      <c r="O7" s="25" t="s">
        <v>84</v>
      </c>
      <c r="P7" s="26" t="s">
        <v>66</v>
      </c>
      <c r="Q7" s="26" t="s">
        <v>66</v>
      </c>
      <c r="R7" s="25" t="s">
        <v>85</v>
      </c>
      <c r="S7" s="23" t="s">
        <v>66</v>
      </c>
      <c r="T7" s="27" t="s">
        <v>71</v>
      </c>
      <c r="U7" s="25" t="s">
        <v>86</v>
      </c>
      <c r="V7" s="25" t="s">
        <v>185</v>
      </c>
      <c r="W7" s="16" t="s">
        <v>186</v>
      </c>
      <c r="X7" s="16" t="s">
        <v>187</v>
      </c>
      <c r="Y7" s="16" t="s">
        <v>188</v>
      </c>
      <c r="Z7" s="16" t="s">
        <v>189</v>
      </c>
      <c r="AA7" s="16" t="s">
        <v>190</v>
      </c>
      <c r="AB7" s="16" t="s">
        <v>189</v>
      </c>
    </row>
    <row r="8" spans="1:45" ht="54.75" customHeight="1" x14ac:dyDescent="0.25">
      <c r="A8" s="16"/>
      <c r="B8" s="81"/>
      <c r="C8" s="16"/>
      <c r="D8" s="16"/>
      <c r="E8" s="16"/>
      <c r="F8" s="16"/>
      <c r="G8" s="16"/>
      <c r="H8" s="118" t="s">
        <v>181</v>
      </c>
      <c r="I8" s="118"/>
      <c r="J8" s="116" t="s">
        <v>130</v>
      </c>
      <c r="K8" s="117"/>
      <c r="L8" s="116" t="s">
        <v>131</v>
      </c>
      <c r="M8" s="117"/>
      <c r="N8" s="116" t="s">
        <v>100</v>
      </c>
      <c r="O8" s="117"/>
      <c r="P8" s="14" t="s">
        <v>111</v>
      </c>
      <c r="Q8" s="111" t="s">
        <v>2</v>
      </c>
      <c r="R8" s="112"/>
      <c r="S8" s="113" t="s">
        <v>13</v>
      </c>
      <c r="T8" s="114"/>
      <c r="U8" s="43" t="s">
        <v>17</v>
      </c>
      <c r="V8" s="96" t="s">
        <v>191</v>
      </c>
      <c r="W8" s="94"/>
      <c r="X8" s="94"/>
      <c r="Y8" s="94"/>
      <c r="Z8" s="94"/>
      <c r="AA8" s="94"/>
      <c r="AB8" s="95"/>
    </row>
    <row r="9" spans="1:45" s="7" customFormat="1" ht="60.75" customHeight="1" thickBot="1" x14ac:dyDescent="0.3">
      <c r="A9" s="8" t="s">
        <v>0</v>
      </c>
      <c r="B9" s="80" t="s">
        <v>174</v>
      </c>
      <c r="C9" s="8" t="s">
        <v>165</v>
      </c>
      <c r="D9" s="8" t="s">
        <v>1</v>
      </c>
      <c r="E9" s="8" t="s">
        <v>166</v>
      </c>
      <c r="F9" s="8" t="s">
        <v>386</v>
      </c>
      <c r="G9" s="99" t="s">
        <v>192</v>
      </c>
      <c r="H9" s="32" t="s">
        <v>109</v>
      </c>
      <c r="I9" s="32" t="s">
        <v>110</v>
      </c>
      <c r="J9" s="32" t="s">
        <v>133</v>
      </c>
      <c r="K9" s="32" t="s">
        <v>126</v>
      </c>
      <c r="L9" s="33" t="s">
        <v>134</v>
      </c>
      <c r="M9" s="32" t="s">
        <v>101</v>
      </c>
      <c r="N9" s="33" t="s">
        <v>135</v>
      </c>
      <c r="O9" s="34" t="s">
        <v>99</v>
      </c>
      <c r="P9" s="35" t="s">
        <v>112</v>
      </c>
      <c r="Q9" s="36" t="s">
        <v>136</v>
      </c>
      <c r="R9" s="37" t="s">
        <v>14</v>
      </c>
      <c r="S9" s="32" t="s">
        <v>137</v>
      </c>
      <c r="T9" s="9" t="s">
        <v>13</v>
      </c>
      <c r="U9" s="86" t="s">
        <v>69</v>
      </c>
      <c r="V9" s="97" t="s">
        <v>81</v>
      </c>
      <c r="W9" s="98" t="s">
        <v>72</v>
      </c>
      <c r="X9" s="98" t="s">
        <v>83</v>
      </c>
      <c r="Y9" s="98" t="s">
        <v>73</v>
      </c>
      <c r="Z9" s="98" t="s">
        <v>74</v>
      </c>
      <c r="AA9" s="98" t="s">
        <v>75</v>
      </c>
      <c r="AB9" s="98" t="s">
        <v>182</v>
      </c>
      <c r="AC9" s="28"/>
      <c r="AD9" s="28"/>
      <c r="AE9" s="28"/>
      <c r="AF9" s="28"/>
      <c r="AG9" s="28"/>
      <c r="AH9" s="28"/>
      <c r="AI9" s="28"/>
      <c r="AJ9" s="28"/>
      <c r="AK9" s="28"/>
      <c r="AL9" s="28"/>
      <c r="AM9" s="28"/>
      <c r="AN9" s="28"/>
      <c r="AO9" s="28"/>
      <c r="AP9" s="28"/>
      <c r="AQ9" s="28"/>
      <c r="AR9" s="28"/>
      <c r="AS9" s="28"/>
    </row>
    <row r="10" spans="1:45" s="42" customFormat="1" ht="75" customHeight="1" x14ac:dyDescent="0.25">
      <c r="A10" s="40" t="s">
        <v>88</v>
      </c>
      <c r="B10" s="85" t="s">
        <v>87</v>
      </c>
      <c r="C10" s="40" t="s">
        <v>230</v>
      </c>
      <c r="D10" s="40" t="s">
        <v>231</v>
      </c>
      <c r="E10" s="40" t="s">
        <v>232</v>
      </c>
      <c r="F10" s="10" t="s">
        <v>386</v>
      </c>
      <c r="G10" s="10" t="s">
        <v>175</v>
      </c>
      <c r="H10" s="31">
        <f t="shared" ref="H10:H41" si="0">IF(I10="Mycket låg",1,(IF(I10="Låg",2,(IF(I10="Medel",3,(IF(I10="Hög",4,(IF(I10="Mycket hög",5,0)))))))))</f>
        <v>0</v>
      </c>
      <c r="I10" s="38" t="s">
        <v>67</v>
      </c>
      <c r="J10" s="31">
        <f t="shared" ref="J10:J41" si="1">IF(K10="Liten",1,(IF(K10="Medel",2,(IF(K10="Stor",3,0)))))</f>
        <v>0</v>
      </c>
      <c r="K10" s="38" t="s">
        <v>67</v>
      </c>
      <c r="L10" s="31">
        <f t="shared" ref="L10:L41" si="2">IF(M10="Kort",1,(IF(M10="Medel",2,(IF(M10="Lång",3,0)))))</f>
        <v>0</v>
      </c>
      <c r="M10" s="38" t="s">
        <v>67</v>
      </c>
      <c r="N10" s="31">
        <f t="shared" ref="N10:N41" si="3">IF(O10="Lokalt",1,(IF(O10="Regionalt",2,(IF(O10="Nationellt",3,0)))))</f>
        <v>0</v>
      </c>
      <c r="O10" s="38" t="s">
        <v>67</v>
      </c>
      <c r="P10" s="31">
        <f t="shared" ref="P10:P41" si="4">(H10*3+J10+L10+N10)</f>
        <v>0</v>
      </c>
      <c r="Q10" s="31">
        <f t="shared" ref="Q10:Q41" si="5">IF(R10="Låg",1,(IF(R10="Medelhög",2,(IF(R10="Hög",3,(IF(R10="Mycket hög",4,0)))))))</f>
        <v>0</v>
      </c>
      <c r="R10" s="39" t="s">
        <v>67</v>
      </c>
      <c r="S10" s="39">
        <f t="shared" ref="S10:S41" si="6">IF(Q10="","",P10*Q10)</f>
        <v>0</v>
      </c>
      <c r="T10" s="38" t="str">
        <f t="shared" ref="T10:T41" si="7">IF(S10=0,"",IF(S10&lt;=30, "Låg", IF(S10&lt;=40, "Medel", IF(S10&lt;=70, "Hög", "Extremt Hög"))))</f>
        <v/>
      </c>
      <c r="U10" s="38" t="s">
        <v>67</v>
      </c>
      <c r="V10" s="92" t="s">
        <v>77</v>
      </c>
      <c r="W10" s="93" t="s">
        <v>67</v>
      </c>
      <c r="X10" s="93" t="s">
        <v>82</v>
      </c>
      <c r="Y10" s="92" t="s">
        <v>68</v>
      </c>
      <c r="Z10" s="92" t="s">
        <v>76</v>
      </c>
      <c r="AA10" s="92" t="s">
        <v>67</v>
      </c>
      <c r="AB10" s="92" t="s">
        <v>76</v>
      </c>
      <c r="AC10" s="41"/>
      <c r="AD10" s="41"/>
      <c r="AE10" s="41"/>
      <c r="AF10" s="41"/>
      <c r="AG10" s="41"/>
      <c r="AH10" s="41"/>
      <c r="AI10" s="41"/>
      <c r="AJ10" s="41"/>
      <c r="AK10" s="41"/>
      <c r="AL10" s="41"/>
      <c r="AM10" s="41"/>
      <c r="AN10" s="41"/>
      <c r="AO10" s="41"/>
      <c r="AP10" s="41"/>
      <c r="AQ10" s="41"/>
      <c r="AR10" s="41"/>
      <c r="AS10" s="41"/>
    </row>
    <row r="11" spans="1:45" s="12" customFormat="1" ht="75" customHeight="1" x14ac:dyDescent="0.2">
      <c r="A11" s="40" t="s">
        <v>89</v>
      </c>
      <c r="B11" s="85" t="s">
        <v>87</v>
      </c>
      <c r="C11" s="40" t="s">
        <v>230</v>
      </c>
      <c r="D11" s="40" t="s">
        <v>233</v>
      </c>
      <c r="E11" s="40" t="s">
        <v>234</v>
      </c>
      <c r="F11" s="10" t="s">
        <v>386</v>
      </c>
      <c r="G11" s="10" t="s">
        <v>175</v>
      </c>
      <c r="H11" s="11">
        <f t="shared" si="0"/>
        <v>0</v>
      </c>
      <c r="I11" s="38" t="s">
        <v>67</v>
      </c>
      <c r="J11" s="31">
        <f t="shared" si="1"/>
        <v>0</v>
      </c>
      <c r="K11" s="38" t="s">
        <v>67</v>
      </c>
      <c r="L11" s="31">
        <f t="shared" si="2"/>
        <v>0</v>
      </c>
      <c r="M11" s="38" t="s">
        <v>67</v>
      </c>
      <c r="N11" s="31">
        <f t="shared" si="3"/>
        <v>0</v>
      </c>
      <c r="O11" s="38" t="s">
        <v>67</v>
      </c>
      <c r="P11" s="31">
        <f t="shared" si="4"/>
        <v>0</v>
      </c>
      <c r="Q11" s="31">
        <f t="shared" si="5"/>
        <v>0</v>
      </c>
      <c r="R11" s="39" t="s">
        <v>67</v>
      </c>
      <c r="S11" s="39">
        <f t="shared" si="6"/>
        <v>0</v>
      </c>
      <c r="T11" s="38" t="str">
        <f t="shared" si="7"/>
        <v/>
      </c>
      <c r="U11" s="38" t="s">
        <v>67</v>
      </c>
      <c r="V11" s="92" t="s">
        <v>77</v>
      </c>
      <c r="W11" s="93" t="s">
        <v>67</v>
      </c>
      <c r="X11" s="93" t="s">
        <v>82</v>
      </c>
      <c r="Y11" s="92" t="s">
        <v>68</v>
      </c>
      <c r="Z11" s="92" t="s">
        <v>76</v>
      </c>
      <c r="AA11" s="92" t="s">
        <v>67</v>
      </c>
      <c r="AB11" s="92" t="s">
        <v>76</v>
      </c>
      <c r="AC11" s="15"/>
      <c r="AD11" s="15"/>
      <c r="AE11" s="15"/>
      <c r="AF11" s="15"/>
      <c r="AG11" s="15"/>
      <c r="AH11" s="15"/>
      <c r="AI11" s="15"/>
      <c r="AJ11" s="15"/>
      <c r="AK11" s="15"/>
      <c r="AL11" s="15"/>
      <c r="AM11" s="15"/>
      <c r="AN11" s="15"/>
      <c r="AO11" s="15"/>
      <c r="AP11" s="15"/>
      <c r="AQ11" s="15"/>
      <c r="AR11" s="15"/>
      <c r="AS11" s="15"/>
    </row>
    <row r="12" spans="1:45" s="12" customFormat="1" ht="75" customHeight="1" x14ac:dyDescent="0.2">
      <c r="A12" s="40" t="s">
        <v>90</v>
      </c>
      <c r="B12" s="85" t="s">
        <v>87</v>
      </c>
      <c r="C12" s="40" t="s">
        <v>230</v>
      </c>
      <c r="D12" s="40" t="s">
        <v>235</v>
      </c>
      <c r="E12" s="40" t="s">
        <v>236</v>
      </c>
      <c r="F12" s="10" t="s">
        <v>386</v>
      </c>
      <c r="G12" s="10" t="s">
        <v>175</v>
      </c>
      <c r="H12" s="11">
        <f t="shared" ref="H12" si="8">IF(I12="Mycket låg",1,(IF(I12="Låg",2,(IF(I12="Medel",3,(IF(I12="Hög",4,(IF(I12="Mycket hög",5,0)))))))))</f>
        <v>0</v>
      </c>
      <c r="I12" s="38" t="s">
        <v>67</v>
      </c>
      <c r="J12" s="31">
        <f t="shared" ref="J12" si="9">IF(K12="Liten",1,(IF(K12="Medel",2,(IF(K12="Stor",3,0)))))</f>
        <v>0</v>
      </c>
      <c r="K12" s="38" t="s">
        <v>67</v>
      </c>
      <c r="L12" s="31">
        <f t="shared" ref="L12" si="10">IF(M12="Kort",1,(IF(M12="Medel",2,(IF(M12="Lång",3,0)))))</f>
        <v>0</v>
      </c>
      <c r="M12" s="38" t="s">
        <v>67</v>
      </c>
      <c r="N12" s="31">
        <f t="shared" ref="N12" si="11">IF(O12="Lokalt",1,(IF(O12="Regionalt",2,(IF(O12="Nationellt",3,0)))))</f>
        <v>0</v>
      </c>
      <c r="O12" s="38" t="s">
        <v>67</v>
      </c>
      <c r="P12" s="31">
        <f t="shared" si="4"/>
        <v>0</v>
      </c>
      <c r="Q12" s="31">
        <f t="shared" ref="Q12" si="12">IF(R12="Låg",1,(IF(R12="Medelhög",2,(IF(R12="Hög",3,(IF(R12="Mycket hög",4,0)))))))</f>
        <v>0</v>
      </c>
      <c r="R12" s="39" t="s">
        <v>67</v>
      </c>
      <c r="S12" s="39">
        <f t="shared" ref="S12" si="13">IF(Q12="","",P12*Q12)</f>
        <v>0</v>
      </c>
      <c r="T12" s="38" t="str">
        <f t="shared" ref="T12" si="14">IF(S12=0,"",IF(S12&lt;=30, "Låg", IF(S12&lt;=40, "Medel", IF(S12&lt;=70, "Hög", "Extremt Hög"))))</f>
        <v/>
      </c>
      <c r="U12" s="38" t="s">
        <v>67</v>
      </c>
      <c r="V12" s="92" t="s">
        <v>77</v>
      </c>
      <c r="W12" s="93" t="s">
        <v>67</v>
      </c>
      <c r="X12" s="93" t="s">
        <v>82</v>
      </c>
      <c r="Y12" s="92" t="s">
        <v>68</v>
      </c>
      <c r="Z12" s="92" t="s">
        <v>76</v>
      </c>
      <c r="AA12" s="92" t="s">
        <v>67</v>
      </c>
      <c r="AB12" s="92" t="s">
        <v>76</v>
      </c>
      <c r="AC12" s="15"/>
      <c r="AD12" s="15"/>
      <c r="AE12" s="15"/>
      <c r="AF12" s="15"/>
      <c r="AG12" s="15"/>
      <c r="AH12" s="15"/>
      <c r="AI12" s="15"/>
      <c r="AJ12" s="15"/>
      <c r="AK12" s="15"/>
      <c r="AL12" s="15"/>
      <c r="AM12" s="15"/>
      <c r="AN12" s="15"/>
      <c r="AO12" s="15"/>
      <c r="AP12" s="15"/>
      <c r="AQ12" s="15"/>
      <c r="AR12" s="15"/>
      <c r="AS12" s="15"/>
    </row>
    <row r="13" spans="1:45" s="12" customFormat="1" ht="75" customHeight="1" x14ac:dyDescent="0.2">
      <c r="A13" s="40" t="s">
        <v>91</v>
      </c>
      <c r="B13" s="85" t="s">
        <v>87</v>
      </c>
      <c r="C13" s="40" t="s">
        <v>230</v>
      </c>
      <c r="D13" s="40" t="s">
        <v>237</v>
      </c>
      <c r="E13" s="40" t="s">
        <v>238</v>
      </c>
      <c r="F13" s="10" t="s">
        <v>386</v>
      </c>
      <c r="G13" s="10" t="s">
        <v>175</v>
      </c>
      <c r="H13" s="11">
        <f t="shared" ref="H13" si="15">IF(I13="Mycket låg",1,(IF(I13="Låg",2,(IF(I13="Medel",3,(IF(I13="Hög",4,(IF(I13="Mycket hög",5,0)))))))))</f>
        <v>0</v>
      </c>
      <c r="I13" s="38" t="s">
        <v>67</v>
      </c>
      <c r="J13" s="31">
        <f t="shared" ref="J13" si="16">IF(K13="Liten",1,(IF(K13="Medel",2,(IF(K13="Stor",3,0)))))</f>
        <v>0</v>
      </c>
      <c r="K13" s="38" t="s">
        <v>67</v>
      </c>
      <c r="L13" s="31">
        <f t="shared" ref="L13" si="17">IF(M13="Kort",1,(IF(M13="Medel",2,(IF(M13="Lång",3,0)))))</f>
        <v>0</v>
      </c>
      <c r="M13" s="38" t="s">
        <v>67</v>
      </c>
      <c r="N13" s="31">
        <f t="shared" ref="N13" si="18">IF(O13="Lokalt",1,(IF(O13="Regionalt",2,(IF(O13="Nationellt",3,0)))))</f>
        <v>0</v>
      </c>
      <c r="O13" s="38" t="s">
        <v>67</v>
      </c>
      <c r="P13" s="31">
        <f t="shared" si="4"/>
        <v>0</v>
      </c>
      <c r="Q13" s="31">
        <f t="shared" ref="Q13" si="19">IF(R13="Låg",1,(IF(R13="Medelhög",2,(IF(R13="Hög",3,(IF(R13="Mycket hög",4,0)))))))</f>
        <v>0</v>
      </c>
      <c r="R13" s="39" t="s">
        <v>67</v>
      </c>
      <c r="S13" s="39">
        <f t="shared" ref="S13" si="20">IF(Q13="","",P13*Q13)</f>
        <v>0</v>
      </c>
      <c r="T13" s="38" t="str">
        <f t="shared" ref="T13" si="21">IF(S13=0,"",IF(S13&lt;=30, "Låg", IF(S13&lt;=40, "Medel", IF(S13&lt;=70, "Hög", "Extremt Hög"))))</f>
        <v/>
      </c>
      <c r="U13" s="38" t="s">
        <v>67</v>
      </c>
      <c r="V13" s="92" t="s">
        <v>77</v>
      </c>
      <c r="W13" s="93" t="s">
        <v>67</v>
      </c>
      <c r="X13" s="93" t="s">
        <v>82</v>
      </c>
      <c r="Y13" s="92" t="s">
        <v>68</v>
      </c>
      <c r="Z13" s="92" t="s">
        <v>76</v>
      </c>
      <c r="AA13" s="92" t="s">
        <v>67</v>
      </c>
      <c r="AB13" s="92" t="s">
        <v>76</v>
      </c>
      <c r="AC13" s="15"/>
      <c r="AD13" s="15"/>
      <c r="AE13" s="15"/>
      <c r="AF13" s="15"/>
      <c r="AG13" s="15"/>
      <c r="AH13" s="15"/>
      <c r="AI13" s="15"/>
      <c r="AJ13" s="15"/>
      <c r="AK13" s="15"/>
      <c r="AL13" s="15"/>
      <c r="AM13" s="15"/>
      <c r="AN13" s="15"/>
      <c r="AO13" s="15"/>
      <c r="AP13" s="15"/>
      <c r="AQ13" s="15"/>
      <c r="AR13" s="15"/>
      <c r="AS13" s="15"/>
    </row>
    <row r="14" spans="1:45" s="12" customFormat="1" ht="75" customHeight="1" x14ac:dyDescent="0.2">
      <c r="A14" s="40" t="s">
        <v>92</v>
      </c>
      <c r="B14" s="85" t="s">
        <v>87</v>
      </c>
      <c r="C14" s="40" t="s">
        <v>239</v>
      </c>
      <c r="D14" s="40" t="s">
        <v>240</v>
      </c>
      <c r="E14" s="40" t="s">
        <v>241</v>
      </c>
      <c r="F14" s="10" t="s">
        <v>386</v>
      </c>
      <c r="G14" s="10" t="s">
        <v>175</v>
      </c>
      <c r="H14" s="11">
        <f t="shared" ref="H14" si="22">IF(I14="Mycket låg",1,(IF(I14="Låg",2,(IF(I14="Medel",3,(IF(I14="Hög",4,(IF(I14="Mycket hög",5,0)))))))))</f>
        <v>0</v>
      </c>
      <c r="I14" s="38" t="s">
        <v>67</v>
      </c>
      <c r="J14" s="31">
        <f t="shared" ref="J14" si="23">IF(K14="Liten",1,(IF(K14="Medel",2,(IF(K14="Stor",3,0)))))</f>
        <v>0</v>
      </c>
      <c r="K14" s="38" t="s">
        <v>67</v>
      </c>
      <c r="L14" s="31">
        <f t="shared" ref="L14" si="24">IF(M14="Kort",1,(IF(M14="Medel",2,(IF(M14="Lång",3,0)))))</f>
        <v>0</v>
      </c>
      <c r="M14" s="38" t="s">
        <v>67</v>
      </c>
      <c r="N14" s="31">
        <f t="shared" ref="N14" si="25">IF(O14="Lokalt",1,(IF(O14="Regionalt",2,(IF(O14="Nationellt",3,0)))))</f>
        <v>0</v>
      </c>
      <c r="O14" s="38" t="s">
        <v>67</v>
      </c>
      <c r="P14" s="31">
        <f t="shared" si="4"/>
        <v>0</v>
      </c>
      <c r="Q14" s="31">
        <f t="shared" ref="Q14" si="26">IF(R14="Låg",1,(IF(R14="Medelhög",2,(IF(R14="Hög",3,(IF(R14="Mycket hög",4,0)))))))</f>
        <v>0</v>
      </c>
      <c r="R14" s="39" t="s">
        <v>67</v>
      </c>
      <c r="S14" s="39">
        <f t="shared" ref="S14" si="27">IF(Q14="","",P14*Q14)</f>
        <v>0</v>
      </c>
      <c r="T14" s="38" t="str">
        <f t="shared" ref="T14" si="28">IF(S14=0,"",IF(S14&lt;=30, "Låg", IF(S14&lt;=40, "Medel", IF(S14&lt;=70, "Hög", "Extremt Hög"))))</f>
        <v/>
      </c>
      <c r="U14" s="38" t="s">
        <v>67</v>
      </c>
      <c r="V14" s="92" t="s">
        <v>77</v>
      </c>
      <c r="W14" s="93" t="s">
        <v>67</v>
      </c>
      <c r="X14" s="93" t="s">
        <v>82</v>
      </c>
      <c r="Y14" s="92" t="s">
        <v>68</v>
      </c>
      <c r="Z14" s="92" t="s">
        <v>76</v>
      </c>
      <c r="AA14" s="92" t="s">
        <v>67</v>
      </c>
      <c r="AB14" s="92" t="s">
        <v>76</v>
      </c>
      <c r="AC14" s="15"/>
      <c r="AD14" s="15"/>
      <c r="AE14" s="15"/>
      <c r="AF14" s="15"/>
      <c r="AG14" s="15"/>
      <c r="AH14" s="15"/>
      <c r="AI14" s="15"/>
      <c r="AJ14" s="15"/>
      <c r="AK14" s="15"/>
      <c r="AL14" s="15"/>
      <c r="AM14" s="15"/>
      <c r="AN14" s="15"/>
      <c r="AO14" s="15"/>
      <c r="AP14" s="15"/>
      <c r="AQ14" s="15"/>
      <c r="AR14" s="15"/>
      <c r="AS14" s="15"/>
    </row>
    <row r="15" spans="1:45" s="12" customFormat="1" ht="75" customHeight="1" x14ac:dyDescent="0.2">
      <c r="A15" s="40" t="s">
        <v>93</v>
      </c>
      <c r="B15" s="85" t="s">
        <v>87</v>
      </c>
      <c r="C15" s="40" t="s">
        <v>239</v>
      </c>
      <c r="D15" s="40" t="s">
        <v>242</v>
      </c>
      <c r="E15" s="40" t="s">
        <v>243</v>
      </c>
      <c r="F15" s="10" t="s">
        <v>386</v>
      </c>
      <c r="G15" s="10" t="s">
        <v>175</v>
      </c>
      <c r="H15" s="11">
        <f t="shared" si="0"/>
        <v>0</v>
      </c>
      <c r="I15" s="38" t="s">
        <v>67</v>
      </c>
      <c r="J15" s="31">
        <f t="shared" si="1"/>
        <v>0</v>
      </c>
      <c r="K15" s="38" t="s">
        <v>67</v>
      </c>
      <c r="L15" s="31">
        <f t="shared" si="2"/>
        <v>0</v>
      </c>
      <c r="M15" s="38" t="s">
        <v>67</v>
      </c>
      <c r="N15" s="31">
        <f t="shared" si="3"/>
        <v>0</v>
      </c>
      <c r="O15" s="38" t="s">
        <v>67</v>
      </c>
      <c r="P15" s="31">
        <f t="shared" si="4"/>
        <v>0</v>
      </c>
      <c r="Q15" s="31">
        <f t="shared" si="5"/>
        <v>0</v>
      </c>
      <c r="R15" s="39" t="s">
        <v>67</v>
      </c>
      <c r="S15" s="39">
        <f t="shared" si="6"/>
        <v>0</v>
      </c>
      <c r="T15" s="38" t="str">
        <f t="shared" si="7"/>
        <v/>
      </c>
      <c r="U15" s="38" t="s">
        <v>67</v>
      </c>
      <c r="V15" s="92" t="s">
        <v>77</v>
      </c>
      <c r="W15" s="93" t="s">
        <v>67</v>
      </c>
      <c r="X15" s="93" t="s">
        <v>82</v>
      </c>
      <c r="Y15" s="92" t="s">
        <v>68</v>
      </c>
      <c r="Z15" s="92" t="s">
        <v>76</v>
      </c>
      <c r="AA15" s="92" t="s">
        <v>67</v>
      </c>
      <c r="AB15" s="92" t="s">
        <v>76</v>
      </c>
      <c r="AC15" s="15"/>
      <c r="AD15" s="15"/>
      <c r="AE15" s="15"/>
      <c r="AF15" s="15"/>
      <c r="AG15" s="15"/>
      <c r="AH15" s="15"/>
      <c r="AI15" s="15"/>
      <c r="AJ15" s="15"/>
      <c r="AK15" s="15"/>
      <c r="AL15" s="15"/>
      <c r="AM15" s="15"/>
      <c r="AN15" s="15"/>
      <c r="AO15" s="15"/>
      <c r="AP15" s="15"/>
      <c r="AQ15" s="15"/>
      <c r="AR15" s="15"/>
      <c r="AS15" s="15"/>
    </row>
    <row r="16" spans="1:45" s="12" customFormat="1" ht="75" customHeight="1" x14ac:dyDescent="0.2">
      <c r="A16" s="40" t="s">
        <v>94</v>
      </c>
      <c r="B16" s="85" t="s">
        <v>87</v>
      </c>
      <c r="C16" s="40" t="s">
        <v>239</v>
      </c>
      <c r="D16" s="40" t="s">
        <v>244</v>
      </c>
      <c r="E16" s="40" t="s">
        <v>245</v>
      </c>
      <c r="F16" s="10" t="s">
        <v>386</v>
      </c>
      <c r="G16" s="10" t="s">
        <v>175</v>
      </c>
      <c r="H16" s="11">
        <f t="shared" si="0"/>
        <v>0</v>
      </c>
      <c r="I16" s="38" t="s">
        <v>67</v>
      </c>
      <c r="J16" s="31">
        <f t="shared" si="1"/>
        <v>0</v>
      </c>
      <c r="K16" s="38" t="s">
        <v>67</v>
      </c>
      <c r="L16" s="31">
        <f t="shared" si="2"/>
        <v>0</v>
      </c>
      <c r="M16" s="38" t="s">
        <v>67</v>
      </c>
      <c r="N16" s="31">
        <f t="shared" si="3"/>
        <v>0</v>
      </c>
      <c r="O16" s="38" t="s">
        <v>67</v>
      </c>
      <c r="P16" s="31">
        <f t="shared" si="4"/>
        <v>0</v>
      </c>
      <c r="Q16" s="31">
        <f t="shared" si="5"/>
        <v>0</v>
      </c>
      <c r="R16" s="39" t="s">
        <v>67</v>
      </c>
      <c r="S16" s="39">
        <f t="shared" si="6"/>
        <v>0</v>
      </c>
      <c r="T16" s="38" t="str">
        <f t="shared" si="7"/>
        <v/>
      </c>
      <c r="U16" s="38" t="s">
        <v>67</v>
      </c>
      <c r="V16" s="92" t="s">
        <v>77</v>
      </c>
      <c r="W16" s="93" t="s">
        <v>67</v>
      </c>
      <c r="X16" s="93" t="s">
        <v>82</v>
      </c>
      <c r="Y16" s="92" t="s">
        <v>68</v>
      </c>
      <c r="Z16" s="92" t="s">
        <v>76</v>
      </c>
      <c r="AA16" s="92" t="s">
        <v>67</v>
      </c>
      <c r="AB16" s="92" t="s">
        <v>76</v>
      </c>
      <c r="AC16" s="15"/>
      <c r="AD16" s="15"/>
      <c r="AE16" s="15"/>
      <c r="AF16" s="15"/>
      <c r="AG16" s="15"/>
      <c r="AH16" s="15"/>
      <c r="AI16" s="15"/>
      <c r="AJ16" s="15"/>
      <c r="AK16" s="15"/>
      <c r="AL16" s="15"/>
      <c r="AM16" s="15"/>
      <c r="AN16" s="15"/>
      <c r="AO16" s="15"/>
      <c r="AP16" s="15"/>
      <c r="AQ16" s="15"/>
      <c r="AR16" s="15"/>
      <c r="AS16" s="15"/>
    </row>
    <row r="17" spans="1:45" s="12" customFormat="1" ht="75" customHeight="1" x14ac:dyDescent="0.2">
      <c r="A17" s="40" t="s">
        <v>95</v>
      </c>
      <c r="B17" s="85" t="s">
        <v>87</v>
      </c>
      <c r="C17" s="40" t="s">
        <v>239</v>
      </c>
      <c r="D17" s="40" t="s">
        <v>246</v>
      </c>
      <c r="E17" s="40" t="s">
        <v>247</v>
      </c>
      <c r="F17" s="10" t="s">
        <v>386</v>
      </c>
      <c r="G17" s="10" t="s">
        <v>175</v>
      </c>
      <c r="H17" s="11">
        <f t="shared" si="0"/>
        <v>0</v>
      </c>
      <c r="I17" s="38" t="s">
        <v>67</v>
      </c>
      <c r="J17" s="31">
        <f t="shared" si="1"/>
        <v>0</v>
      </c>
      <c r="K17" s="38" t="s">
        <v>67</v>
      </c>
      <c r="L17" s="31">
        <f t="shared" si="2"/>
        <v>0</v>
      </c>
      <c r="M17" s="38" t="s">
        <v>67</v>
      </c>
      <c r="N17" s="31">
        <f t="shared" si="3"/>
        <v>0</v>
      </c>
      <c r="O17" s="38" t="s">
        <v>67</v>
      </c>
      <c r="P17" s="31">
        <f t="shared" si="4"/>
        <v>0</v>
      </c>
      <c r="Q17" s="31">
        <f t="shared" si="5"/>
        <v>0</v>
      </c>
      <c r="R17" s="39" t="s">
        <v>67</v>
      </c>
      <c r="S17" s="39">
        <f t="shared" si="6"/>
        <v>0</v>
      </c>
      <c r="T17" s="38" t="str">
        <f t="shared" si="7"/>
        <v/>
      </c>
      <c r="U17" s="38" t="s">
        <v>67</v>
      </c>
      <c r="V17" s="92" t="s">
        <v>77</v>
      </c>
      <c r="W17" s="93" t="s">
        <v>67</v>
      </c>
      <c r="X17" s="93" t="s">
        <v>82</v>
      </c>
      <c r="Y17" s="92" t="s">
        <v>68</v>
      </c>
      <c r="Z17" s="92" t="s">
        <v>76</v>
      </c>
      <c r="AA17" s="92" t="s">
        <v>67</v>
      </c>
      <c r="AB17" s="92" t="s">
        <v>76</v>
      </c>
      <c r="AC17" s="15"/>
      <c r="AD17" s="15"/>
      <c r="AE17" s="15"/>
      <c r="AF17" s="15"/>
      <c r="AG17" s="15"/>
      <c r="AH17" s="15"/>
      <c r="AI17" s="15"/>
      <c r="AJ17" s="15"/>
      <c r="AK17" s="15"/>
      <c r="AL17" s="15"/>
      <c r="AM17" s="15"/>
      <c r="AN17" s="15"/>
      <c r="AO17" s="15"/>
      <c r="AP17" s="15"/>
      <c r="AQ17" s="15"/>
      <c r="AR17" s="15"/>
      <c r="AS17" s="15"/>
    </row>
    <row r="18" spans="1:45" s="12" customFormat="1" ht="75" customHeight="1" x14ac:dyDescent="0.2">
      <c r="A18" s="40" t="s">
        <v>96</v>
      </c>
      <c r="B18" s="85" t="s">
        <v>87</v>
      </c>
      <c r="C18" s="40" t="s">
        <v>248</v>
      </c>
      <c r="D18" s="40" t="s">
        <v>249</v>
      </c>
      <c r="E18" s="40" t="s">
        <v>250</v>
      </c>
      <c r="F18" s="10" t="s">
        <v>386</v>
      </c>
      <c r="G18" s="10" t="s">
        <v>175</v>
      </c>
      <c r="H18" s="11">
        <f t="shared" si="0"/>
        <v>0</v>
      </c>
      <c r="I18" s="38" t="s">
        <v>67</v>
      </c>
      <c r="J18" s="31">
        <f t="shared" si="1"/>
        <v>0</v>
      </c>
      <c r="K18" s="38" t="s">
        <v>67</v>
      </c>
      <c r="L18" s="31">
        <f t="shared" si="2"/>
        <v>0</v>
      </c>
      <c r="M18" s="38" t="s">
        <v>67</v>
      </c>
      <c r="N18" s="31">
        <f t="shared" si="3"/>
        <v>0</v>
      </c>
      <c r="O18" s="38" t="s">
        <v>67</v>
      </c>
      <c r="P18" s="31">
        <f t="shared" si="4"/>
        <v>0</v>
      </c>
      <c r="Q18" s="31">
        <f t="shared" si="5"/>
        <v>0</v>
      </c>
      <c r="R18" s="39" t="s">
        <v>67</v>
      </c>
      <c r="S18" s="39">
        <f t="shared" si="6"/>
        <v>0</v>
      </c>
      <c r="T18" s="38" t="str">
        <f t="shared" si="7"/>
        <v/>
      </c>
      <c r="U18" s="38" t="s">
        <v>67</v>
      </c>
      <c r="V18" s="92" t="s">
        <v>77</v>
      </c>
      <c r="W18" s="93" t="s">
        <v>67</v>
      </c>
      <c r="X18" s="93" t="s">
        <v>82</v>
      </c>
      <c r="Y18" s="92" t="s">
        <v>68</v>
      </c>
      <c r="Z18" s="92" t="s">
        <v>76</v>
      </c>
      <c r="AA18" s="92" t="s">
        <v>67</v>
      </c>
      <c r="AB18" s="92" t="s">
        <v>76</v>
      </c>
      <c r="AC18" s="15"/>
      <c r="AD18" s="15"/>
      <c r="AE18" s="15"/>
      <c r="AF18" s="15"/>
      <c r="AG18" s="15"/>
      <c r="AH18" s="15"/>
      <c r="AI18" s="15"/>
      <c r="AJ18" s="15"/>
      <c r="AK18" s="15"/>
      <c r="AL18" s="15"/>
      <c r="AM18" s="15"/>
      <c r="AN18" s="15"/>
      <c r="AO18" s="15"/>
      <c r="AP18" s="15"/>
      <c r="AQ18" s="15"/>
      <c r="AR18" s="15"/>
      <c r="AS18" s="15"/>
    </row>
    <row r="19" spans="1:45" s="12" customFormat="1" ht="75" customHeight="1" x14ac:dyDescent="0.2">
      <c r="A19" s="40" t="s">
        <v>18</v>
      </c>
      <c r="B19" s="85" t="s">
        <v>87</v>
      </c>
      <c r="C19" s="40" t="s">
        <v>248</v>
      </c>
      <c r="D19" s="40" t="s">
        <v>251</v>
      </c>
      <c r="E19" s="40" t="s">
        <v>252</v>
      </c>
      <c r="F19" s="10" t="s">
        <v>386</v>
      </c>
      <c r="G19" s="10" t="s">
        <v>175</v>
      </c>
      <c r="H19" s="11">
        <f t="shared" si="0"/>
        <v>0</v>
      </c>
      <c r="I19" s="38" t="s">
        <v>67</v>
      </c>
      <c r="J19" s="31">
        <f t="shared" si="1"/>
        <v>0</v>
      </c>
      <c r="K19" s="38" t="s">
        <v>67</v>
      </c>
      <c r="L19" s="31">
        <f t="shared" si="2"/>
        <v>0</v>
      </c>
      <c r="M19" s="38" t="s">
        <v>67</v>
      </c>
      <c r="N19" s="31">
        <f t="shared" si="3"/>
        <v>0</v>
      </c>
      <c r="O19" s="38" t="s">
        <v>67</v>
      </c>
      <c r="P19" s="31">
        <f t="shared" si="4"/>
        <v>0</v>
      </c>
      <c r="Q19" s="31">
        <f t="shared" si="5"/>
        <v>0</v>
      </c>
      <c r="R19" s="39" t="s">
        <v>67</v>
      </c>
      <c r="S19" s="39">
        <f t="shared" si="6"/>
        <v>0</v>
      </c>
      <c r="T19" s="38" t="str">
        <f t="shared" si="7"/>
        <v/>
      </c>
      <c r="U19" s="38" t="s">
        <v>67</v>
      </c>
      <c r="V19" s="92" t="s">
        <v>77</v>
      </c>
      <c r="W19" s="93" t="s">
        <v>67</v>
      </c>
      <c r="X19" s="93" t="s">
        <v>82</v>
      </c>
      <c r="Y19" s="92" t="s">
        <v>68</v>
      </c>
      <c r="Z19" s="92" t="s">
        <v>76</v>
      </c>
      <c r="AA19" s="92" t="s">
        <v>67</v>
      </c>
      <c r="AB19" s="92" t="s">
        <v>76</v>
      </c>
      <c r="AC19" s="15"/>
      <c r="AD19" s="15"/>
      <c r="AE19" s="15"/>
      <c r="AF19" s="15"/>
      <c r="AG19" s="15"/>
      <c r="AH19" s="15"/>
      <c r="AI19" s="15"/>
      <c r="AJ19" s="15"/>
      <c r="AK19" s="15"/>
      <c r="AL19" s="15"/>
      <c r="AM19" s="15"/>
      <c r="AN19" s="15"/>
      <c r="AO19" s="15"/>
      <c r="AP19" s="15"/>
      <c r="AQ19" s="15"/>
      <c r="AR19" s="15"/>
      <c r="AS19" s="15"/>
    </row>
    <row r="20" spans="1:45" s="12" customFormat="1" ht="75" customHeight="1" x14ac:dyDescent="0.2">
      <c r="A20" s="40" t="s">
        <v>19</v>
      </c>
      <c r="B20" s="85" t="s">
        <v>87</v>
      </c>
      <c r="C20" s="40" t="s">
        <v>248</v>
      </c>
      <c r="D20" s="40" t="s">
        <v>253</v>
      </c>
      <c r="E20" s="40" t="s">
        <v>254</v>
      </c>
      <c r="F20" s="10" t="s">
        <v>386</v>
      </c>
      <c r="G20" s="10" t="s">
        <v>175</v>
      </c>
      <c r="H20" s="11">
        <f t="shared" si="0"/>
        <v>0</v>
      </c>
      <c r="I20" s="38" t="s">
        <v>67</v>
      </c>
      <c r="J20" s="31">
        <f t="shared" si="1"/>
        <v>0</v>
      </c>
      <c r="K20" s="38" t="s">
        <v>67</v>
      </c>
      <c r="L20" s="31">
        <f t="shared" si="2"/>
        <v>0</v>
      </c>
      <c r="M20" s="38" t="s">
        <v>67</v>
      </c>
      <c r="N20" s="31">
        <f t="shared" si="3"/>
        <v>0</v>
      </c>
      <c r="O20" s="38" t="s">
        <v>67</v>
      </c>
      <c r="P20" s="31">
        <f t="shared" si="4"/>
        <v>0</v>
      </c>
      <c r="Q20" s="31">
        <f t="shared" si="5"/>
        <v>0</v>
      </c>
      <c r="R20" s="39" t="s">
        <v>67</v>
      </c>
      <c r="S20" s="39">
        <f t="shared" si="6"/>
        <v>0</v>
      </c>
      <c r="T20" s="38" t="str">
        <f t="shared" si="7"/>
        <v/>
      </c>
      <c r="U20" s="38" t="s">
        <v>67</v>
      </c>
      <c r="V20" s="92" t="s">
        <v>77</v>
      </c>
      <c r="W20" s="93" t="s">
        <v>67</v>
      </c>
      <c r="X20" s="93" t="s">
        <v>82</v>
      </c>
      <c r="Y20" s="92" t="s">
        <v>68</v>
      </c>
      <c r="Z20" s="92" t="s">
        <v>76</v>
      </c>
      <c r="AA20" s="92" t="s">
        <v>67</v>
      </c>
      <c r="AB20" s="92" t="s">
        <v>76</v>
      </c>
      <c r="AC20" s="15"/>
      <c r="AD20" s="15"/>
      <c r="AE20" s="15"/>
      <c r="AF20" s="15"/>
      <c r="AG20" s="15"/>
      <c r="AH20" s="15"/>
      <c r="AI20" s="15"/>
      <c r="AJ20" s="15"/>
      <c r="AK20" s="15"/>
      <c r="AL20" s="15"/>
      <c r="AM20" s="15"/>
      <c r="AN20" s="15"/>
      <c r="AO20" s="15"/>
      <c r="AP20" s="15"/>
      <c r="AQ20" s="15"/>
      <c r="AR20" s="15"/>
      <c r="AS20" s="15"/>
    </row>
    <row r="21" spans="1:45" s="12" customFormat="1" ht="75" customHeight="1" x14ac:dyDescent="0.2">
      <c r="A21" s="40" t="s">
        <v>20</v>
      </c>
      <c r="B21" s="85" t="s">
        <v>87</v>
      </c>
      <c r="C21" s="40" t="s">
        <v>248</v>
      </c>
      <c r="D21" s="40" t="s">
        <v>255</v>
      </c>
      <c r="E21" s="40" t="s">
        <v>256</v>
      </c>
      <c r="F21" s="10" t="s">
        <v>386</v>
      </c>
      <c r="G21" s="10" t="s">
        <v>175</v>
      </c>
      <c r="H21" s="11">
        <f t="shared" si="0"/>
        <v>0</v>
      </c>
      <c r="I21" s="38" t="s">
        <v>67</v>
      </c>
      <c r="J21" s="31">
        <f t="shared" si="1"/>
        <v>0</v>
      </c>
      <c r="K21" s="38" t="s">
        <v>67</v>
      </c>
      <c r="L21" s="31">
        <f t="shared" si="2"/>
        <v>0</v>
      </c>
      <c r="M21" s="38" t="s">
        <v>67</v>
      </c>
      <c r="N21" s="31">
        <f t="shared" si="3"/>
        <v>0</v>
      </c>
      <c r="O21" s="38" t="s">
        <v>67</v>
      </c>
      <c r="P21" s="31">
        <f t="shared" si="4"/>
        <v>0</v>
      </c>
      <c r="Q21" s="31">
        <f t="shared" si="5"/>
        <v>0</v>
      </c>
      <c r="R21" s="39" t="s">
        <v>67</v>
      </c>
      <c r="S21" s="39">
        <f t="shared" si="6"/>
        <v>0</v>
      </c>
      <c r="T21" s="38" t="str">
        <f t="shared" si="7"/>
        <v/>
      </c>
      <c r="U21" s="38" t="s">
        <v>67</v>
      </c>
      <c r="V21" s="92" t="s">
        <v>77</v>
      </c>
      <c r="W21" s="93" t="s">
        <v>67</v>
      </c>
      <c r="X21" s="93" t="s">
        <v>82</v>
      </c>
      <c r="Y21" s="92" t="s">
        <v>68</v>
      </c>
      <c r="Z21" s="92" t="s">
        <v>76</v>
      </c>
      <c r="AA21" s="92" t="s">
        <v>67</v>
      </c>
      <c r="AB21" s="92" t="s">
        <v>76</v>
      </c>
      <c r="AC21" s="15"/>
      <c r="AD21" s="15"/>
      <c r="AE21" s="15"/>
      <c r="AF21" s="15"/>
      <c r="AG21" s="15"/>
      <c r="AH21" s="15"/>
      <c r="AI21" s="15"/>
      <c r="AJ21" s="15"/>
      <c r="AK21" s="15"/>
      <c r="AL21" s="15"/>
      <c r="AM21" s="15"/>
      <c r="AN21" s="15"/>
      <c r="AO21" s="15"/>
      <c r="AP21" s="15"/>
      <c r="AQ21" s="15"/>
      <c r="AR21" s="15"/>
      <c r="AS21" s="15"/>
    </row>
    <row r="22" spans="1:45" s="12" customFormat="1" ht="75" customHeight="1" x14ac:dyDescent="0.2">
      <c r="A22" s="40" t="s">
        <v>21</v>
      </c>
      <c r="B22" s="85" t="s">
        <v>87</v>
      </c>
      <c r="C22" s="40" t="s">
        <v>248</v>
      </c>
      <c r="D22" s="40" t="s">
        <v>257</v>
      </c>
      <c r="E22" s="40" t="s">
        <v>258</v>
      </c>
      <c r="F22" s="10" t="s">
        <v>386</v>
      </c>
      <c r="G22" s="10" t="s">
        <v>175</v>
      </c>
      <c r="H22" s="11">
        <f t="shared" si="0"/>
        <v>0</v>
      </c>
      <c r="I22" s="38" t="s">
        <v>67</v>
      </c>
      <c r="J22" s="31">
        <f t="shared" si="1"/>
        <v>0</v>
      </c>
      <c r="K22" s="38" t="s">
        <v>67</v>
      </c>
      <c r="L22" s="31">
        <f t="shared" si="2"/>
        <v>0</v>
      </c>
      <c r="M22" s="38" t="s">
        <v>67</v>
      </c>
      <c r="N22" s="31">
        <f t="shared" si="3"/>
        <v>0</v>
      </c>
      <c r="O22" s="38" t="s">
        <v>67</v>
      </c>
      <c r="P22" s="31">
        <f t="shared" si="4"/>
        <v>0</v>
      </c>
      <c r="Q22" s="31">
        <f t="shared" si="5"/>
        <v>0</v>
      </c>
      <c r="R22" s="39" t="s">
        <v>67</v>
      </c>
      <c r="S22" s="39">
        <f t="shared" si="6"/>
        <v>0</v>
      </c>
      <c r="T22" s="38" t="str">
        <f t="shared" si="7"/>
        <v/>
      </c>
      <c r="U22" s="38" t="s">
        <v>67</v>
      </c>
      <c r="V22" s="92" t="s">
        <v>77</v>
      </c>
      <c r="W22" s="93" t="s">
        <v>67</v>
      </c>
      <c r="X22" s="93" t="s">
        <v>82</v>
      </c>
      <c r="Y22" s="92" t="s">
        <v>68</v>
      </c>
      <c r="Z22" s="92" t="s">
        <v>76</v>
      </c>
      <c r="AA22" s="92" t="s">
        <v>67</v>
      </c>
      <c r="AB22" s="92" t="s">
        <v>76</v>
      </c>
      <c r="AC22" s="15"/>
      <c r="AD22" s="15"/>
      <c r="AE22" s="15"/>
      <c r="AF22" s="15"/>
      <c r="AG22" s="15"/>
      <c r="AH22" s="15"/>
      <c r="AI22" s="15"/>
      <c r="AJ22" s="15"/>
      <c r="AK22" s="15"/>
      <c r="AL22" s="15"/>
      <c r="AM22" s="15"/>
      <c r="AN22" s="15"/>
      <c r="AO22" s="15"/>
      <c r="AP22" s="15"/>
      <c r="AQ22" s="15"/>
      <c r="AR22" s="15"/>
      <c r="AS22" s="15"/>
    </row>
    <row r="23" spans="1:45" s="12" customFormat="1" ht="75" customHeight="1" x14ac:dyDescent="0.2">
      <c r="A23" s="40" t="s">
        <v>22</v>
      </c>
      <c r="B23" s="85" t="s">
        <v>87</v>
      </c>
      <c r="C23" s="40" t="s">
        <v>248</v>
      </c>
      <c r="D23" s="40" t="s">
        <v>259</v>
      </c>
      <c r="E23" s="40" t="s">
        <v>258</v>
      </c>
      <c r="F23" s="10" t="s">
        <v>386</v>
      </c>
      <c r="G23" s="10" t="s">
        <v>175</v>
      </c>
      <c r="H23" s="11">
        <f t="shared" si="0"/>
        <v>0</v>
      </c>
      <c r="I23" s="38" t="s">
        <v>67</v>
      </c>
      <c r="J23" s="31">
        <f t="shared" si="1"/>
        <v>0</v>
      </c>
      <c r="K23" s="38" t="s">
        <v>67</v>
      </c>
      <c r="L23" s="31">
        <f t="shared" si="2"/>
        <v>0</v>
      </c>
      <c r="M23" s="38" t="s">
        <v>67</v>
      </c>
      <c r="N23" s="31">
        <f t="shared" si="3"/>
        <v>0</v>
      </c>
      <c r="O23" s="38" t="s">
        <v>67</v>
      </c>
      <c r="P23" s="31">
        <f t="shared" si="4"/>
        <v>0</v>
      </c>
      <c r="Q23" s="31">
        <f t="shared" si="5"/>
        <v>0</v>
      </c>
      <c r="R23" s="39" t="s">
        <v>67</v>
      </c>
      <c r="S23" s="39">
        <f t="shared" si="6"/>
        <v>0</v>
      </c>
      <c r="T23" s="38" t="str">
        <f t="shared" si="7"/>
        <v/>
      </c>
      <c r="U23" s="38" t="s">
        <v>67</v>
      </c>
      <c r="V23" s="92" t="s">
        <v>77</v>
      </c>
      <c r="W23" s="93" t="s">
        <v>67</v>
      </c>
      <c r="X23" s="93" t="s">
        <v>82</v>
      </c>
      <c r="Y23" s="92" t="s">
        <v>68</v>
      </c>
      <c r="Z23" s="92" t="s">
        <v>76</v>
      </c>
      <c r="AA23" s="92" t="s">
        <v>67</v>
      </c>
      <c r="AB23" s="92" t="s">
        <v>76</v>
      </c>
      <c r="AC23" s="15"/>
      <c r="AD23" s="15"/>
      <c r="AE23" s="15"/>
      <c r="AF23" s="15"/>
      <c r="AG23" s="15"/>
      <c r="AH23" s="15"/>
      <c r="AI23" s="15"/>
      <c r="AJ23" s="15"/>
      <c r="AK23" s="15"/>
      <c r="AL23" s="15"/>
      <c r="AM23" s="15"/>
      <c r="AN23" s="15"/>
      <c r="AO23" s="15"/>
      <c r="AP23" s="15"/>
      <c r="AQ23" s="15"/>
      <c r="AR23" s="15"/>
      <c r="AS23" s="15"/>
    </row>
    <row r="24" spans="1:45" s="12" customFormat="1" ht="75" customHeight="1" x14ac:dyDescent="0.2">
      <c r="A24" s="40" t="s">
        <v>23</v>
      </c>
      <c r="B24" s="85" t="s">
        <v>87</v>
      </c>
      <c r="C24" s="40" t="s">
        <v>248</v>
      </c>
      <c r="D24" s="40" t="s">
        <v>260</v>
      </c>
      <c r="E24" s="40" t="s">
        <v>261</v>
      </c>
      <c r="F24" s="10" t="s">
        <v>386</v>
      </c>
      <c r="G24" s="10" t="s">
        <v>175</v>
      </c>
      <c r="H24" s="11">
        <f t="shared" si="0"/>
        <v>0</v>
      </c>
      <c r="I24" s="38" t="s">
        <v>67</v>
      </c>
      <c r="J24" s="31">
        <f t="shared" si="1"/>
        <v>0</v>
      </c>
      <c r="K24" s="38" t="s">
        <v>67</v>
      </c>
      <c r="L24" s="31">
        <f t="shared" si="2"/>
        <v>0</v>
      </c>
      <c r="M24" s="38" t="s">
        <v>67</v>
      </c>
      <c r="N24" s="31">
        <f t="shared" si="3"/>
        <v>0</v>
      </c>
      <c r="O24" s="38" t="s">
        <v>67</v>
      </c>
      <c r="P24" s="31">
        <f t="shared" si="4"/>
        <v>0</v>
      </c>
      <c r="Q24" s="31">
        <f t="shared" si="5"/>
        <v>0</v>
      </c>
      <c r="R24" s="39" t="s">
        <v>67</v>
      </c>
      <c r="S24" s="39">
        <f t="shared" si="6"/>
        <v>0</v>
      </c>
      <c r="T24" s="38" t="str">
        <f t="shared" si="7"/>
        <v/>
      </c>
      <c r="U24" s="38" t="s">
        <v>67</v>
      </c>
      <c r="V24" s="92" t="s">
        <v>77</v>
      </c>
      <c r="W24" s="93" t="s">
        <v>67</v>
      </c>
      <c r="X24" s="93" t="s">
        <v>82</v>
      </c>
      <c r="Y24" s="92" t="s">
        <v>68</v>
      </c>
      <c r="Z24" s="92" t="s">
        <v>76</v>
      </c>
      <c r="AA24" s="92" t="s">
        <v>67</v>
      </c>
      <c r="AB24" s="92" t="s">
        <v>76</v>
      </c>
      <c r="AC24" s="15"/>
      <c r="AD24" s="15"/>
      <c r="AE24" s="15"/>
      <c r="AF24" s="15"/>
      <c r="AG24" s="15"/>
      <c r="AH24" s="15"/>
      <c r="AI24" s="15"/>
      <c r="AJ24" s="15"/>
      <c r="AK24" s="15"/>
      <c r="AL24" s="15"/>
      <c r="AM24" s="15"/>
      <c r="AN24" s="15"/>
      <c r="AO24" s="15"/>
      <c r="AP24" s="15"/>
      <c r="AQ24" s="15"/>
      <c r="AR24" s="15"/>
      <c r="AS24" s="15"/>
    </row>
    <row r="25" spans="1:45" s="12" customFormat="1" ht="75" customHeight="1" x14ac:dyDescent="0.2">
      <c r="A25" s="40" t="s">
        <v>24</v>
      </c>
      <c r="B25" s="85" t="s">
        <v>87</v>
      </c>
      <c r="C25" s="40" t="s">
        <v>248</v>
      </c>
      <c r="D25" s="40" t="s">
        <v>262</v>
      </c>
      <c r="E25" s="40" t="s">
        <v>263</v>
      </c>
      <c r="F25" s="10" t="s">
        <v>386</v>
      </c>
      <c r="G25" s="10" t="s">
        <v>175</v>
      </c>
      <c r="H25" s="11">
        <f t="shared" si="0"/>
        <v>0</v>
      </c>
      <c r="I25" s="38" t="s">
        <v>67</v>
      </c>
      <c r="J25" s="31">
        <f t="shared" si="1"/>
        <v>0</v>
      </c>
      <c r="K25" s="38" t="s">
        <v>67</v>
      </c>
      <c r="L25" s="31">
        <f t="shared" si="2"/>
        <v>0</v>
      </c>
      <c r="M25" s="38" t="s">
        <v>67</v>
      </c>
      <c r="N25" s="31">
        <f t="shared" si="3"/>
        <v>0</v>
      </c>
      <c r="O25" s="38" t="s">
        <v>67</v>
      </c>
      <c r="P25" s="31">
        <f t="shared" si="4"/>
        <v>0</v>
      </c>
      <c r="Q25" s="31">
        <f t="shared" si="5"/>
        <v>0</v>
      </c>
      <c r="R25" s="39" t="s">
        <v>67</v>
      </c>
      <c r="S25" s="39">
        <f t="shared" si="6"/>
        <v>0</v>
      </c>
      <c r="T25" s="38" t="str">
        <f t="shared" si="7"/>
        <v/>
      </c>
      <c r="U25" s="38" t="s">
        <v>67</v>
      </c>
      <c r="V25" s="92" t="s">
        <v>77</v>
      </c>
      <c r="W25" s="93" t="s">
        <v>67</v>
      </c>
      <c r="X25" s="93" t="s">
        <v>82</v>
      </c>
      <c r="Y25" s="92" t="s">
        <v>68</v>
      </c>
      <c r="Z25" s="92" t="s">
        <v>76</v>
      </c>
      <c r="AA25" s="92" t="s">
        <v>67</v>
      </c>
      <c r="AB25" s="92" t="s">
        <v>76</v>
      </c>
      <c r="AC25" s="15"/>
      <c r="AD25" s="15"/>
      <c r="AE25" s="15"/>
      <c r="AF25" s="15"/>
      <c r="AG25" s="15"/>
      <c r="AH25" s="15"/>
      <c r="AI25" s="15"/>
      <c r="AJ25" s="15"/>
      <c r="AK25" s="15"/>
      <c r="AL25" s="15"/>
      <c r="AM25" s="15"/>
      <c r="AN25" s="15"/>
      <c r="AO25" s="15"/>
      <c r="AP25" s="15"/>
      <c r="AQ25" s="15"/>
      <c r="AR25" s="15"/>
      <c r="AS25" s="15"/>
    </row>
    <row r="26" spans="1:45" s="12" customFormat="1" ht="75" customHeight="1" x14ac:dyDescent="0.2">
      <c r="A26" s="40" t="s">
        <v>25</v>
      </c>
      <c r="B26" s="85" t="s">
        <v>87</v>
      </c>
      <c r="C26" s="40" t="s">
        <v>248</v>
      </c>
      <c r="D26" s="40" t="s">
        <v>264</v>
      </c>
      <c r="E26" s="40" t="s">
        <v>265</v>
      </c>
      <c r="F26" s="10" t="s">
        <v>386</v>
      </c>
      <c r="G26" s="10" t="s">
        <v>175</v>
      </c>
      <c r="H26" s="11">
        <f t="shared" si="0"/>
        <v>0</v>
      </c>
      <c r="I26" s="38" t="s">
        <v>67</v>
      </c>
      <c r="J26" s="31">
        <f t="shared" si="1"/>
        <v>0</v>
      </c>
      <c r="K26" s="38" t="s">
        <v>67</v>
      </c>
      <c r="L26" s="31">
        <f t="shared" si="2"/>
        <v>0</v>
      </c>
      <c r="M26" s="38" t="s">
        <v>67</v>
      </c>
      <c r="N26" s="31">
        <f t="shared" si="3"/>
        <v>0</v>
      </c>
      <c r="O26" s="38" t="s">
        <v>67</v>
      </c>
      <c r="P26" s="31">
        <f t="shared" si="4"/>
        <v>0</v>
      </c>
      <c r="Q26" s="31">
        <f t="shared" si="5"/>
        <v>0</v>
      </c>
      <c r="R26" s="39" t="s">
        <v>67</v>
      </c>
      <c r="S26" s="39">
        <f t="shared" si="6"/>
        <v>0</v>
      </c>
      <c r="T26" s="38" t="str">
        <f t="shared" si="7"/>
        <v/>
      </c>
      <c r="U26" s="38" t="s">
        <v>67</v>
      </c>
      <c r="V26" s="92" t="s">
        <v>77</v>
      </c>
      <c r="W26" s="93" t="s">
        <v>67</v>
      </c>
      <c r="X26" s="93" t="s">
        <v>82</v>
      </c>
      <c r="Y26" s="92" t="s">
        <v>68</v>
      </c>
      <c r="Z26" s="92" t="s">
        <v>76</v>
      </c>
      <c r="AA26" s="92" t="s">
        <v>67</v>
      </c>
      <c r="AB26" s="92" t="s">
        <v>76</v>
      </c>
      <c r="AC26" s="15"/>
      <c r="AD26" s="15"/>
      <c r="AE26" s="15"/>
      <c r="AF26" s="15"/>
      <c r="AG26" s="15"/>
      <c r="AH26" s="15"/>
      <c r="AI26" s="15"/>
      <c r="AJ26" s="15"/>
      <c r="AK26" s="15"/>
      <c r="AL26" s="15"/>
      <c r="AM26" s="15"/>
      <c r="AN26" s="15"/>
      <c r="AO26" s="15"/>
      <c r="AP26" s="15"/>
      <c r="AQ26" s="15"/>
      <c r="AR26" s="15"/>
      <c r="AS26" s="15"/>
    </row>
    <row r="27" spans="1:45" s="12" customFormat="1" ht="75" customHeight="1" x14ac:dyDescent="0.2">
      <c r="A27" s="40" t="s">
        <v>26</v>
      </c>
      <c r="B27" s="85" t="s">
        <v>87</v>
      </c>
      <c r="C27" s="40" t="s">
        <v>248</v>
      </c>
      <c r="D27" s="40" t="s">
        <v>266</v>
      </c>
      <c r="E27" s="40" t="s">
        <v>267</v>
      </c>
      <c r="F27" s="10" t="s">
        <v>386</v>
      </c>
      <c r="G27" s="10" t="s">
        <v>175</v>
      </c>
      <c r="H27" s="11">
        <f t="shared" si="0"/>
        <v>0</v>
      </c>
      <c r="I27" s="38" t="s">
        <v>67</v>
      </c>
      <c r="J27" s="31">
        <f t="shared" si="1"/>
        <v>0</v>
      </c>
      <c r="K27" s="38" t="s">
        <v>67</v>
      </c>
      <c r="L27" s="31">
        <f t="shared" si="2"/>
        <v>0</v>
      </c>
      <c r="M27" s="38" t="s">
        <v>67</v>
      </c>
      <c r="N27" s="31">
        <f t="shared" si="3"/>
        <v>0</v>
      </c>
      <c r="O27" s="38" t="s">
        <v>67</v>
      </c>
      <c r="P27" s="31">
        <f t="shared" si="4"/>
        <v>0</v>
      </c>
      <c r="Q27" s="31">
        <f t="shared" si="5"/>
        <v>0</v>
      </c>
      <c r="R27" s="39" t="s">
        <v>67</v>
      </c>
      <c r="S27" s="39">
        <f t="shared" si="6"/>
        <v>0</v>
      </c>
      <c r="T27" s="38" t="str">
        <f t="shared" si="7"/>
        <v/>
      </c>
      <c r="U27" s="38" t="s">
        <v>67</v>
      </c>
      <c r="V27" s="92" t="s">
        <v>77</v>
      </c>
      <c r="W27" s="93" t="s">
        <v>67</v>
      </c>
      <c r="X27" s="93" t="s">
        <v>82</v>
      </c>
      <c r="Y27" s="92" t="s">
        <v>68</v>
      </c>
      <c r="Z27" s="92" t="s">
        <v>76</v>
      </c>
      <c r="AA27" s="92" t="s">
        <v>67</v>
      </c>
      <c r="AB27" s="92" t="s">
        <v>76</v>
      </c>
      <c r="AC27" s="15"/>
      <c r="AD27" s="15"/>
      <c r="AE27" s="15"/>
      <c r="AF27" s="15"/>
      <c r="AG27" s="15"/>
      <c r="AH27" s="15"/>
      <c r="AI27" s="15"/>
      <c r="AJ27" s="15"/>
      <c r="AK27" s="15"/>
      <c r="AL27" s="15"/>
      <c r="AM27" s="15"/>
      <c r="AN27" s="15"/>
      <c r="AO27" s="15"/>
      <c r="AP27" s="15"/>
      <c r="AQ27" s="15"/>
      <c r="AR27" s="15"/>
      <c r="AS27" s="15"/>
    </row>
    <row r="28" spans="1:45" s="12" customFormat="1" ht="75" customHeight="1" x14ac:dyDescent="0.2">
      <c r="A28" s="40" t="s">
        <v>27</v>
      </c>
      <c r="B28" s="85" t="s">
        <v>87</v>
      </c>
      <c r="C28" s="40" t="s">
        <v>248</v>
      </c>
      <c r="D28" s="40" t="s">
        <v>268</v>
      </c>
      <c r="E28" s="40" t="s">
        <v>267</v>
      </c>
      <c r="F28" s="10" t="s">
        <v>386</v>
      </c>
      <c r="G28" s="10" t="s">
        <v>175</v>
      </c>
      <c r="H28" s="11">
        <f t="shared" si="0"/>
        <v>0</v>
      </c>
      <c r="I28" s="38" t="s">
        <v>67</v>
      </c>
      <c r="J28" s="31">
        <f t="shared" si="1"/>
        <v>0</v>
      </c>
      <c r="K28" s="38" t="s">
        <v>67</v>
      </c>
      <c r="L28" s="31">
        <f t="shared" si="2"/>
        <v>0</v>
      </c>
      <c r="M28" s="38" t="s">
        <v>67</v>
      </c>
      <c r="N28" s="31">
        <f t="shared" si="3"/>
        <v>0</v>
      </c>
      <c r="O28" s="38" t="s">
        <v>67</v>
      </c>
      <c r="P28" s="31">
        <f t="shared" si="4"/>
        <v>0</v>
      </c>
      <c r="Q28" s="31">
        <f t="shared" si="5"/>
        <v>0</v>
      </c>
      <c r="R28" s="39" t="s">
        <v>67</v>
      </c>
      <c r="S28" s="39">
        <f t="shared" si="6"/>
        <v>0</v>
      </c>
      <c r="T28" s="38" t="str">
        <f t="shared" si="7"/>
        <v/>
      </c>
      <c r="U28" s="38" t="s">
        <v>67</v>
      </c>
      <c r="V28" s="92" t="s">
        <v>77</v>
      </c>
      <c r="W28" s="93" t="s">
        <v>67</v>
      </c>
      <c r="X28" s="93" t="s">
        <v>82</v>
      </c>
      <c r="Y28" s="92" t="s">
        <v>68</v>
      </c>
      <c r="Z28" s="92" t="s">
        <v>76</v>
      </c>
      <c r="AA28" s="92" t="s">
        <v>67</v>
      </c>
      <c r="AB28" s="92" t="s">
        <v>76</v>
      </c>
      <c r="AC28" s="15"/>
      <c r="AD28" s="15"/>
      <c r="AE28" s="15"/>
      <c r="AF28" s="15"/>
      <c r="AG28" s="15"/>
      <c r="AH28" s="15"/>
      <c r="AI28" s="15"/>
      <c r="AJ28" s="15"/>
      <c r="AK28" s="15"/>
      <c r="AL28" s="15"/>
      <c r="AM28" s="15"/>
      <c r="AN28" s="15"/>
      <c r="AO28" s="15"/>
      <c r="AP28" s="15"/>
      <c r="AQ28" s="15"/>
      <c r="AR28" s="15"/>
      <c r="AS28" s="15"/>
    </row>
    <row r="29" spans="1:45" s="12" customFormat="1" ht="75" customHeight="1" x14ac:dyDescent="0.2">
      <c r="A29" s="40" t="s">
        <v>28</v>
      </c>
      <c r="B29" s="85" t="s">
        <v>87</v>
      </c>
      <c r="C29" s="40" t="s">
        <v>248</v>
      </c>
      <c r="D29" s="40" t="s">
        <v>269</v>
      </c>
      <c r="E29" s="40" t="s">
        <v>270</v>
      </c>
      <c r="F29" s="10" t="s">
        <v>386</v>
      </c>
      <c r="G29" s="10" t="s">
        <v>175</v>
      </c>
      <c r="H29" s="11">
        <f t="shared" si="0"/>
        <v>0</v>
      </c>
      <c r="I29" s="38" t="s">
        <v>67</v>
      </c>
      <c r="J29" s="31">
        <f t="shared" si="1"/>
        <v>0</v>
      </c>
      <c r="K29" s="38" t="s">
        <v>67</v>
      </c>
      <c r="L29" s="31">
        <f t="shared" si="2"/>
        <v>0</v>
      </c>
      <c r="M29" s="38" t="s">
        <v>67</v>
      </c>
      <c r="N29" s="31">
        <f t="shared" si="3"/>
        <v>0</v>
      </c>
      <c r="O29" s="38" t="s">
        <v>67</v>
      </c>
      <c r="P29" s="31">
        <f t="shared" si="4"/>
        <v>0</v>
      </c>
      <c r="Q29" s="31">
        <f t="shared" si="5"/>
        <v>0</v>
      </c>
      <c r="R29" s="39" t="s">
        <v>67</v>
      </c>
      <c r="S29" s="39">
        <f t="shared" si="6"/>
        <v>0</v>
      </c>
      <c r="T29" s="38" t="str">
        <f t="shared" si="7"/>
        <v/>
      </c>
      <c r="U29" s="38" t="s">
        <v>67</v>
      </c>
      <c r="V29" s="92" t="s">
        <v>77</v>
      </c>
      <c r="W29" s="93" t="s">
        <v>67</v>
      </c>
      <c r="X29" s="93" t="s">
        <v>82</v>
      </c>
      <c r="Y29" s="92" t="s">
        <v>68</v>
      </c>
      <c r="Z29" s="92" t="s">
        <v>76</v>
      </c>
      <c r="AA29" s="92" t="s">
        <v>67</v>
      </c>
      <c r="AB29" s="92" t="s">
        <v>76</v>
      </c>
      <c r="AC29" s="15"/>
      <c r="AD29" s="15"/>
      <c r="AE29" s="15"/>
      <c r="AF29" s="15"/>
      <c r="AG29" s="15"/>
      <c r="AH29" s="15"/>
      <c r="AI29" s="15"/>
      <c r="AJ29" s="15"/>
      <c r="AK29" s="15"/>
      <c r="AL29" s="15"/>
      <c r="AM29" s="15"/>
      <c r="AN29" s="15"/>
      <c r="AO29" s="15"/>
      <c r="AP29" s="15"/>
      <c r="AQ29" s="15"/>
      <c r="AR29" s="15"/>
      <c r="AS29" s="15"/>
    </row>
    <row r="30" spans="1:45" s="12" customFormat="1" ht="75" customHeight="1" x14ac:dyDescent="0.2">
      <c r="A30" s="40" t="s">
        <v>29</v>
      </c>
      <c r="B30" s="85" t="s">
        <v>87</v>
      </c>
      <c r="C30" s="40" t="s">
        <v>248</v>
      </c>
      <c r="D30" s="40" t="s">
        <v>271</v>
      </c>
      <c r="E30" s="40" t="s">
        <v>270</v>
      </c>
      <c r="F30" s="10" t="s">
        <v>386</v>
      </c>
      <c r="G30" s="10" t="s">
        <v>175</v>
      </c>
      <c r="H30" s="11">
        <f t="shared" si="0"/>
        <v>0</v>
      </c>
      <c r="I30" s="38" t="s">
        <v>67</v>
      </c>
      <c r="J30" s="31">
        <f t="shared" si="1"/>
        <v>0</v>
      </c>
      <c r="K30" s="38" t="s">
        <v>67</v>
      </c>
      <c r="L30" s="31">
        <f t="shared" si="2"/>
        <v>0</v>
      </c>
      <c r="M30" s="38" t="s">
        <v>67</v>
      </c>
      <c r="N30" s="31">
        <f t="shared" si="3"/>
        <v>0</v>
      </c>
      <c r="O30" s="38" t="s">
        <v>67</v>
      </c>
      <c r="P30" s="31">
        <f t="shared" si="4"/>
        <v>0</v>
      </c>
      <c r="Q30" s="31">
        <f t="shared" si="5"/>
        <v>0</v>
      </c>
      <c r="R30" s="39" t="s">
        <v>67</v>
      </c>
      <c r="S30" s="39">
        <f t="shared" si="6"/>
        <v>0</v>
      </c>
      <c r="T30" s="38" t="str">
        <f t="shared" si="7"/>
        <v/>
      </c>
      <c r="U30" s="38" t="s">
        <v>67</v>
      </c>
      <c r="V30" s="92" t="s">
        <v>77</v>
      </c>
      <c r="W30" s="93" t="s">
        <v>67</v>
      </c>
      <c r="X30" s="93" t="s">
        <v>82</v>
      </c>
      <c r="Y30" s="92" t="s">
        <v>68</v>
      </c>
      <c r="Z30" s="92" t="s">
        <v>76</v>
      </c>
      <c r="AA30" s="92" t="s">
        <v>67</v>
      </c>
      <c r="AB30" s="92" t="s">
        <v>76</v>
      </c>
      <c r="AC30" s="15"/>
      <c r="AD30" s="15"/>
      <c r="AE30" s="15"/>
      <c r="AF30" s="15"/>
      <c r="AG30" s="15"/>
      <c r="AH30" s="15"/>
      <c r="AI30" s="15"/>
      <c r="AJ30" s="15"/>
      <c r="AK30" s="15"/>
      <c r="AL30" s="15"/>
      <c r="AM30" s="15"/>
      <c r="AN30" s="15"/>
      <c r="AO30" s="15"/>
      <c r="AP30" s="15"/>
      <c r="AQ30" s="15"/>
      <c r="AR30" s="15"/>
      <c r="AS30" s="15"/>
    </row>
    <row r="31" spans="1:45" s="12" customFormat="1" ht="75" customHeight="1" x14ac:dyDescent="0.2">
      <c r="A31" s="40" t="s">
        <v>30</v>
      </c>
      <c r="B31" s="85" t="s">
        <v>87</v>
      </c>
      <c r="C31" s="40" t="s">
        <v>248</v>
      </c>
      <c r="D31" s="40" t="s">
        <v>272</v>
      </c>
      <c r="E31" s="40" t="s">
        <v>273</v>
      </c>
      <c r="F31" s="10" t="s">
        <v>386</v>
      </c>
      <c r="G31" s="10" t="s">
        <v>175</v>
      </c>
      <c r="H31" s="11">
        <f t="shared" si="0"/>
        <v>0</v>
      </c>
      <c r="I31" s="38" t="s">
        <v>67</v>
      </c>
      <c r="J31" s="31">
        <f t="shared" si="1"/>
        <v>0</v>
      </c>
      <c r="K31" s="38" t="s">
        <v>67</v>
      </c>
      <c r="L31" s="31">
        <f t="shared" si="2"/>
        <v>0</v>
      </c>
      <c r="M31" s="38" t="s">
        <v>67</v>
      </c>
      <c r="N31" s="31">
        <f t="shared" si="3"/>
        <v>0</v>
      </c>
      <c r="O31" s="38" t="s">
        <v>67</v>
      </c>
      <c r="P31" s="31">
        <f t="shared" si="4"/>
        <v>0</v>
      </c>
      <c r="Q31" s="31">
        <f t="shared" si="5"/>
        <v>0</v>
      </c>
      <c r="R31" s="39" t="s">
        <v>67</v>
      </c>
      <c r="S31" s="39">
        <f t="shared" si="6"/>
        <v>0</v>
      </c>
      <c r="T31" s="38" t="str">
        <f t="shared" si="7"/>
        <v/>
      </c>
      <c r="U31" s="38" t="s">
        <v>67</v>
      </c>
      <c r="V31" s="92" t="s">
        <v>77</v>
      </c>
      <c r="W31" s="93" t="s">
        <v>67</v>
      </c>
      <c r="X31" s="93" t="s">
        <v>82</v>
      </c>
      <c r="Y31" s="92" t="s">
        <v>68</v>
      </c>
      <c r="Z31" s="92" t="s">
        <v>76</v>
      </c>
      <c r="AA31" s="92" t="s">
        <v>67</v>
      </c>
      <c r="AB31" s="92" t="s">
        <v>76</v>
      </c>
      <c r="AC31" s="15"/>
      <c r="AD31" s="15"/>
      <c r="AE31" s="15"/>
      <c r="AF31" s="15"/>
      <c r="AG31" s="15"/>
      <c r="AH31" s="15"/>
      <c r="AI31" s="15"/>
      <c r="AJ31" s="15"/>
      <c r="AK31" s="15"/>
      <c r="AL31" s="15"/>
      <c r="AM31" s="15"/>
      <c r="AN31" s="15"/>
      <c r="AO31" s="15"/>
      <c r="AP31" s="15"/>
      <c r="AQ31" s="15"/>
      <c r="AR31" s="15"/>
      <c r="AS31" s="15"/>
    </row>
    <row r="32" spans="1:45" s="12" customFormat="1" ht="75" customHeight="1" x14ac:dyDescent="0.2">
      <c r="A32" s="40" t="s">
        <v>31</v>
      </c>
      <c r="B32" s="85" t="s">
        <v>87</v>
      </c>
      <c r="C32" s="40" t="s">
        <v>248</v>
      </c>
      <c r="D32" s="40" t="s">
        <v>274</v>
      </c>
      <c r="E32" s="40" t="s">
        <v>275</v>
      </c>
      <c r="F32" s="10" t="s">
        <v>386</v>
      </c>
      <c r="G32" s="10" t="s">
        <v>175</v>
      </c>
      <c r="H32" s="11">
        <f t="shared" si="0"/>
        <v>0</v>
      </c>
      <c r="I32" s="38" t="s">
        <v>67</v>
      </c>
      <c r="J32" s="31">
        <f t="shared" si="1"/>
        <v>0</v>
      </c>
      <c r="K32" s="38" t="s">
        <v>67</v>
      </c>
      <c r="L32" s="31">
        <f t="shared" si="2"/>
        <v>0</v>
      </c>
      <c r="M32" s="38" t="s">
        <v>67</v>
      </c>
      <c r="N32" s="31">
        <f t="shared" si="3"/>
        <v>0</v>
      </c>
      <c r="O32" s="38" t="s">
        <v>67</v>
      </c>
      <c r="P32" s="31">
        <f t="shared" si="4"/>
        <v>0</v>
      </c>
      <c r="Q32" s="31">
        <f t="shared" si="5"/>
        <v>0</v>
      </c>
      <c r="R32" s="39" t="s">
        <v>67</v>
      </c>
      <c r="S32" s="39">
        <f t="shared" si="6"/>
        <v>0</v>
      </c>
      <c r="T32" s="38" t="str">
        <f t="shared" si="7"/>
        <v/>
      </c>
      <c r="U32" s="38" t="s">
        <v>67</v>
      </c>
      <c r="V32" s="92" t="s">
        <v>77</v>
      </c>
      <c r="W32" s="93" t="s">
        <v>67</v>
      </c>
      <c r="X32" s="93" t="s">
        <v>82</v>
      </c>
      <c r="Y32" s="92" t="s">
        <v>68</v>
      </c>
      <c r="Z32" s="92" t="s">
        <v>76</v>
      </c>
      <c r="AA32" s="92" t="s">
        <v>67</v>
      </c>
      <c r="AB32" s="92" t="s">
        <v>76</v>
      </c>
      <c r="AC32" s="15"/>
      <c r="AD32" s="15"/>
      <c r="AE32" s="15"/>
      <c r="AF32" s="15"/>
      <c r="AG32" s="15"/>
      <c r="AH32" s="15"/>
      <c r="AI32" s="15"/>
      <c r="AJ32" s="15"/>
      <c r="AK32" s="15"/>
      <c r="AL32" s="15"/>
      <c r="AM32" s="15"/>
      <c r="AN32" s="15"/>
      <c r="AO32" s="15"/>
      <c r="AP32" s="15"/>
      <c r="AQ32" s="15"/>
      <c r="AR32" s="15"/>
      <c r="AS32" s="15"/>
    </row>
    <row r="33" spans="1:45" s="12" customFormat="1" ht="75" customHeight="1" x14ac:dyDescent="0.2">
      <c r="A33" s="40" t="s">
        <v>32</v>
      </c>
      <c r="B33" s="85" t="s">
        <v>87</v>
      </c>
      <c r="C33" s="40" t="s">
        <v>248</v>
      </c>
      <c r="D33" s="40" t="s">
        <v>276</v>
      </c>
      <c r="E33" s="40" t="s">
        <v>277</v>
      </c>
      <c r="F33" s="10" t="s">
        <v>386</v>
      </c>
      <c r="G33" s="10" t="s">
        <v>175</v>
      </c>
      <c r="H33" s="11">
        <f t="shared" si="0"/>
        <v>0</v>
      </c>
      <c r="I33" s="38" t="s">
        <v>67</v>
      </c>
      <c r="J33" s="31">
        <f t="shared" si="1"/>
        <v>0</v>
      </c>
      <c r="K33" s="38" t="s">
        <v>67</v>
      </c>
      <c r="L33" s="31">
        <f t="shared" si="2"/>
        <v>0</v>
      </c>
      <c r="M33" s="38" t="s">
        <v>67</v>
      </c>
      <c r="N33" s="31">
        <f t="shared" si="3"/>
        <v>0</v>
      </c>
      <c r="O33" s="38" t="s">
        <v>67</v>
      </c>
      <c r="P33" s="31">
        <f t="shared" si="4"/>
        <v>0</v>
      </c>
      <c r="Q33" s="31">
        <f t="shared" si="5"/>
        <v>0</v>
      </c>
      <c r="R33" s="39" t="s">
        <v>67</v>
      </c>
      <c r="S33" s="39">
        <f t="shared" si="6"/>
        <v>0</v>
      </c>
      <c r="T33" s="38" t="str">
        <f t="shared" si="7"/>
        <v/>
      </c>
      <c r="U33" s="38" t="s">
        <v>67</v>
      </c>
      <c r="V33" s="92" t="s">
        <v>77</v>
      </c>
      <c r="W33" s="93" t="s">
        <v>67</v>
      </c>
      <c r="X33" s="93" t="s">
        <v>82</v>
      </c>
      <c r="Y33" s="92" t="s">
        <v>68</v>
      </c>
      <c r="Z33" s="92" t="s">
        <v>76</v>
      </c>
      <c r="AA33" s="92" t="s">
        <v>67</v>
      </c>
      <c r="AB33" s="92" t="s">
        <v>76</v>
      </c>
      <c r="AC33" s="15"/>
      <c r="AD33" s="15"/>
      <c r="AE33" s="15"/>
      <c r="AF33" s="15"/>
      <c r="AG33" s="15"/>
      <c r="AH33" s="15"/>
      <c r="AI33" s="15"/>
      <c r="AJ33" s="15"/>
      <c r="AK33" s="15"/>
      <c r="AL33" s="15"/>
      <c r="AM33" s="15"/>
      <c r="AN33" s="15"/>
      <c r="AO33" s="15"/>
      <c r="AP33" s="15"/>
      <c r="AQ33" s="15"/>
      <c r="AR33" s="15"/>
      <c r="AS33" s="15"/>
    </row>
    <row r="34" spans="1:45" s="12" customFormat="1" ht="75" customHeight="1" x14ac:dyDescent="0.2">
      <c r="A34" s="40" t="s">
        <v>33</v>
      </c>
      <c r="B34" s="85" t="s">
        <v>87</v>
      </c>
      <c r="C34" s="40" t="s">
        <v>248</v>
      </c>
      <c r="D34" s="40" t="s">
        <v>278</v>
      </c>
      <c r="E34" s="40" t="s">
        <v>279</v>
      </c>
      <c r="F34" s="10" t="s">
        <v>386</v>
      </c>
      <c r="G34" s="10" t="s">
        <v>175</v>
      </c>
      <c r="H34" s="11">
        <f t="shared" si="0"/>
        <v>0</v>
      </c>
      <c r="I34" s="38" t="s">
        <v>67</v>
      </c>
      <c r="J34" s="31">
        <f t="shared" si="1"/>
        <v>0</v>
      </c>
      <c r="K34" s="38" t="s">
        <v>67</v>
      </c>
      <c r="L34" s="31">
        <f t="shared" si="2"/>
        <v>0</v>
      </c>
      <c r="M34" s="38" t="s">
        <v>67</v>
      </c>
      <c r="N34" s="31">
        <f t="shared" si="3"/>
        <v>0</v>
      </c>
      <c r="O34" s="38" t="s">
        <v>67</v>
      </c>
      <c r="P34" s="31">
        <f t="shared" si="4"/>
        <v>0</v>
      </c>
      <c r="Q34" s="31">
        <f t="shared" si="5"/>
        <v>0</v>
      </c>
      <c r="R34" s="39" t="s">
        <v>67</v>
      </c>
      <c r="S34" s="39">
        <f t="shared" si="6"/>
        <v>0</v>
      </c>
      <c r="T34" s="38" t="str">
        <f t="shared" si="7"/>
        <v/>
      </c>
      <c r="U34" s="38" t="s">
        <v>67</v>
      </c>
      <c r="V34" s="92" t="s">
        <v>77</v>
      </c>
      <c r="W34" s="93" t="s">
        <v>67</v>
      </c>
      <c r="X34" s="93" t="s">
        <v>82</v>
      </c>
      <c r="Y34" s="92" t="s">
        <v>68</v>
      </c>
      <c r="Z34" s="92" t="s">
        <v>76</v>
      </c>
      <c r="AA34" s="92" t="s">
        <v>67</v>
      </c>
      <c r="AB34" s="92" t="s">
        <v>76</v>
      </c>
      <c r="AC34" s="15"/>
      <c r="AD34" s="15"/>
      <c r="AE34" s="15"/>
      <c r="AF34" s="15"/>
      <c r="AG34" s="15"/>
      <c r="AH34" s="15"/>
      <c r="AI34" s="15"/>
      <c r="AJ34" s="15"/>
      <c r="AK34" s="15"/>
      <c r="AL34" s="15"/>
      <c r="AM34" s="15"/>
      <c r="AN34" s="15"/>
      <c r="AO34" s="15"/>
      <c r="AP34" s="15"/>
      <c r="AQ34" s="15"/>
      <c r="AR34" s="15"/>
      <c r="AS34" s="15"/>
    </row>
    <row r="35" spans="1:45" s="12" customFormat="1" ht="75" customHeight="1" x14ac:dyDescent="0.2">
      <c r="A35" s="40" t="s">
        <v>34</v>
      </c>
      <c r="B35" s="85" t="s">
        <v>87</v>
      </c>
      <c r="C35" s="40" t="s">
        <v>248</v>
      </c>
      <c r="D35" s="40" t="s">
        <v>280</v>
      </c>
      <c r="E35" s="40" t="s">
        <v>281</v>
      </c>
      <c r="F35" s="10" t="s">
        <v>386</v>
      </c>
      <c r="G35" s="10" t="s">
        <v>175</v>
      </c>
      <c r="H35" s="11">
        <f t="shared" si="0"/>
        <v>0</v>
      </c>
      <c r="I35" s="38" t="s">
        <v>67</v>
      </c>
      <c r="J35" s="31">
        <f t="shared" si="1"/>
        <v>0</v>
      </c>
      <c r="K35" s="38" t="s">
        <v>67</v>
      </c>
      <c r="L35" s="31">
        <f t="shared" si="2"/>
        <v>0</v>
      </c>
      <c r="M35" s="38" t="s">
        <v>67</v>
      </c>
      <c r="N35" s="31">
        <f t="shared" si="3"/>
        <v>0</v>
      </c>
      <c r="O35" s="38" t="s">
        <v>67</v>
      </c>
      <c r="P35" s="31">
        <f t="shared" si="4"/>
        <v>0</v>
      </c>
      <c r="Q35" s="31">
        <f t="shared" si="5"/>
        <v>0</v>
      </c>
      <c r="R35" s="39" t="s">
        <v>67</v>
      </c>
      <c r="S35" s="39">
        <f t="shared" si="6"/>
        <v>0</v>
      </c>
      <c r="T35" s="38" t="str">
        <f t="shared" si="7"/>
        <v/>
      </c>
      <c r="U35" s="38" t="s">
        <v>67</v>
      </c>
      <c r="V35" s="92" t="s">
        <v>77</v>
      </c>
      <c r="W35" s="93" t="s">
        <v>67</v>
      </c>
      <c r="X35" s="93" t="s">
        <v>82</v>
      </c>
      <c r="Y35" s="92" t="s">
        <v>68</v>
      </c>
      <c r="Z35" s="92" t="s">
        <v>76</v>
      </c>
      <c r="AA35" s="92" t="s">
        <v>67</v>
      </c>
      <c r="AB35" s="92" t="s">
        <v>76</v>
      </c>
      <c r="AC35" s="15"/>
      <c r="AD35" s="15"/>
      <c r="AE35" s="15"/>
      <c r="AF35" s="15"/>
      <c r="AG35" s="15"/>
      <c r="AH35" s="15"/>
      <c r="AI35" s="15"/>
      <c r="AJ35" s="15"/>
      <c r="AK35" s="15"/>
      <c r="AL35" s="15"/>
      <c r="AM35" s="15"/>
      <c r="AN35" s="15"/>
      <c r="AO35" s="15"/>
      <c r="AP35" s="15"/>
      <c r="AQ35" s="15"/>
      <c r="AR35" s="15"/>
      <c r="AS35" s="15"/>
    </row>
    <row r="36" spans="1:45" s="12" customFormat="1" ht="75" customHeight="1" x14ac:dyDescent="0.2">
      <c r="A36" s="40" t="s">
        <v>35</v>
      </c>
      <c r="B36" s="85" t="s">
        <v>87</v>
      </c>
      <c r="C36" s="40" t="s">
        <v>248</v>
      </c>
      <c r="D36" s="40" t="s">
        <v>282</v>
      </c>
      <c r="E36" s="40" t="s">
        <v>283</v>
      </c>
      <c r="F36" s="10" t="s">
        <v>386</v>
      </c>
      <c r="G36" s="10" t="s">
        <v>175</v>
      </c>
      <c r="H36" s="11">
        <f t="shared" si="0"/>
        <v>0</v>
      </c>
      <c r="I36" s="38" t="s">
        <v>67</v>
      </c>
      <c r="J36" s="31">
        <f t="shared" si="1"/>
        <v>0</v>
      </c>
      <c r="K36" s="38" t="s">
        <v>67</v>
      </c>
      <c r="L36" s="31">
        <f t="shared" si="2"/>
        <v>0</v>
      </c>
      <c r="M36" s="38" t="s">
        <v>67</v>
      </c>
      <c r="N36" s="31">
        <f t="shared" si="3"/>
        <v>0</v>
      </c>
      <c r="O36" s="38" t="s">
        <v>67</v>
      </c>
      <c r="P36" s="31">
        <f t="shared" si="4"/>
        <v>0</v>
      </c>
      <c r="Q36" s="31">
        <f t="shared" si="5"/>
        <v>0</v>
      </c>
      <c r="R36" s="39" t="s">
        <v>67</v>
      </c>
      <c r="S36" s="39">
        <f t="shared" si="6"/>
        <v>0</v>
      </c>
      <c r="T36" s="38" t="str">
        <f t="shared" si="7"/>
        <v/>
      </c>
      <c r="U36" s="38" t="s">
        <v>67</v>
      </c>
      <c r="V36" s="92" t="s">
        <v>77</v>
      </c>
      <c r="W36" s="93" t="s">
        <v>67</v>
      </c>
      <c r="X36" s="93" t="s">
        <v>82</v>
      </c>
      <c r="Y36" s="92" t="s">
        <v>68</v>
      </c>
      <c r="Z36" s="92" t="s">
        <v>76</v>
      </c>
      <c r="AA36" s="92" t="s">
        <v>67</v>
      </c>
      <c r="AB36" s="92" t="s">
        <v>76</v>
      </c>
      <c r="AC36" s="15"/>
      <c r="AD36" s="15"/>
      <c r="AE36" s="15"/>
      <c r="AF36" s="15"/>
      <c r="AG36" s="15"/>
      <c r="AH36" s="15"/>
      <c r="AI36" s="15"/>
      <c r="AJ36" s="15"/>
      <c r="AK36" s="15"/>
      <c r="AL36" s="15"/>
      <c r="AM36" s="15"/>
      <c r="AN36" s="15"/>
      <c r="AO36" s="15"/>
      <c r="AP36" s="15"/>
      <c r="AQ36" s="15"/>
      <c r="AR36" s="15"/>
      <c r="AS36" s="15"/>
    </row>
    <row r="37" spans="1:45" s="12" customFormat="1" ht="75" customHeight="1" x14ac:dyDescent="0.2">
      <c r="A37" s="40" t="s">
        <v>36</v>
      </c>
      <c r="B37" s="85" t="s">
        <v>87</v>
      </c>
      <c r="C37" s="40" t="s">
        <v>248</v>
      </c>
      <c r="D37" s="40" t="s">
        <v>284</v>
      </c>
      <c r="E37" s="40" t="s">
        <v>285</v>
      </c>
      <c r="F37" s="10" t="s">
        <v>386</v>
      </c>
      <c r="G37" s="10" t="s">
        <v>175</v>
      </c>
      <c r="H37" s="11">
        <f t="shared" si="0"/>
        <v>0</v>
      </c>
      <c r="I37" s="38" t="s">
        <v>67</v>
      </c>
      <c r="J37" s="31">
        <f t="shared" si="1"/>
        <v>0</v>
      </c>
      <c r="K37" s="38" t="s">
        <v>67</v>
      </c>
      <c r="L37" s="31">
        <f t="shared" si="2"/>
        <v>0</v>
      </c>
      <c r="M37" s="38" t="s">
        <v>67</v>
      </c>
      <c r="N37" s="31">
        <f t="shared" si="3"/>
        <v>0</v>
      </c>
      <c r="O37" s="38" t="s">
        <v>67</v>
      </c>
      <c r="P37" s="31">
        <f t="shared" si="4"/>
        <v>0</v>
      </c>
      <c r="Q37" s="31">
        <f t="shared" si="5"/>
        <v>0</v>
      </c>
      <c r="R37" s="39" t="s">
        <v>67</v>
      </c>
      <c r="S37" s="39">
        <f t="shared" si="6"/>
        <v>0</v>
      </c>
      <c r="T37" s="38" t="str">
        <f t="shared" si="7"/>
        <v/>
      </c>
      <c r="U37" s="38" t="s">
        <v>67</v>
      </c>
      <c r="V37" s="92" t="s">
        <v>77</v>
      </c>
      <c r="W37" s="93" t="s">
        <v>67</v>
      </c>
      <c r="X37" s="93" t="s">
        <v>82</v>
      </c>
      <c r="Y37" s="92" t="s">
        <v>68</v>
      </c>
      <c r="Z37" s="92" t="s">
        <v>76</v>
      </c>
      <c r="AA37" s="92" t="s">
        <v>67</v>
      </c>
      <c r="AB37" s="92" t="s">
        <v>76</v>
      </c>
      <c r="AC37" s="15"/>
      <c r="AD37" s="15"/>
      <c r="AE37" s="15"/>
      <c r="AF37" s="15"/>
      <c r="AG37" s="15"/>
      <c r="AH37" s="15"/>
      <c r="AI37" s="15"/>
      <c r="AJ37" s="15"/>
      <c r="AK37" s="15"/>
      <c r="AL37" s="15"/>
      <c r="AM37" s="15"/>
      <c r="AN37" s="15"/>
      <c r="AO37" s="15"/>
      <c r="AP37" s="15"/>
      <c r="AQ37" s="15"/>
      <c r="AR37" s="15"/>
      <c r="AS37" s="15"/>
    </row>
    <row r="38" spans="1:45" s="12" customFormat="1" ht="75" customHeight="1" x14ac:dyDescent="0.2">
      <c r="A38" s="40" t="s">
        <v>37</v>
      </c>
      <c r="B38" s="85" t="s">
        <v>87</v>
      </c>
      <c r="C38" s="40" t="s">
        <v>248</v>
      </c>
      <c r="D38" s="40" t="s">
        <v>286</v>
      </c>
      <c r="E38" s="40" t="s">
        <v>245</v>
      </c>
      <c r="F38" s="10" t="s">
        <v>386</v>
      </c>
      <c r="G38" s="10" t="s">
        <v>175</v>
      </c>
      <c r="H38" s="11">
        <f t="shared" si="0"/>
        <v>0</v>
      </c>
      <c r="I38" s="38" t="s">
        <v>67</v>
      </c>
      <c r="J38" s="31">
        <f t="shared" si="1"/>
        <v>0</v>
      </c>
      <c r="K38" s="38" t="s">
        <v>67</v>
      </c>
      <c r="L38" s="31">
        <f t="shared" si="2"/>
        <v>0</v>
      </c>
      <c r="M38" s="38" t="s">
        <v>67</v>
      </c>
      <c r="N38" s="31">
        <f t="shared" si="3"/>
        <v>0</v>
      </c>
      <c r="O38" s="38" t="s">
        <v>67</v>
      </c>
      <c r="P38" s="31">
        <f t="shared" si="4"/>
        <v>0</v>
      </c>
      <c r="Q38" s="31">
        <f t="shared" si="5"/>
        <v>0</v>
      </c>
      <c r="R38" s="39" t="s">
        <v>67</v>
      </c>
      <c r="S38" s="39">
        <f t="shared" si="6"/>
        <v>0</v>
      </c>
      <c r="T38" s="38" t="str">
        <f t="shared" si="7"/>
        <v/>
      </c>
      <c r="U38" s="38" t="s">
        <v>67</v>
      </c>
      <c r="V38" s="92" t="s">
        <v>77</v>
      </c>
      <c r="W38" s="93" t="s">
        <v>67</v>
      </c>
      <c r="X38" s="93" t="s">
        <v>82</v>
      </c>
      <c r="Y38" s="92" t="s">
        <v>68</v>
      </c>
      <c r="Z38" s="92" t="s">
        <v>76</v>
      </c>
      <c r="AA38" s="92" t="s">
        <v>67</v>
      </c>
      <c r="AB38" s="92" t="s">
        <v>76</v>
      </c>
      <c r="AC38" s="15"/>
      <c r="AD38" s="15"/>
      <c r="AE38" s="15"/>
      <c r="AF38" s="15"/>
      <c r="AG38" s="15"/>
      <c r="AH38" s="15"/>
      <c r="AI38" s="15"/>
      <c r="AJ38" s="15"/>
      <c r="AK38" s="15"/>
      <c r="AL38" s="15"/>
      <c r="AM38" s="15"/>
      <c r="AN38" s="15"/>
      <c r="AO38" s="15"/>
      <c r="AP38" s="15"/>
      <c r="AQ38" s="15"/>
      <c r="AR38" s="15"/>
      <c r="AS38" s="15"/>
    </row>
    <row r="39" spans="1:45" s="12" customFormat="1" ht="75" customHeight="1" x14ac:dyDescent="0.2">
      <c r="A39" s="40" t="s">
        <v>38</v>
      </c>
      <c r="B39" s="85" t="s">
        <v>87</v>
      </c>
      <c r="C39" s="40" t="s">
        <v>248</v>
      </c>
      <c r="D39" s="40" t="s">
        <v>287</v>
      </c>
      <c r="E39" s="40" t="s">
        <v>288</v>
      </c>
      <c r="F39" s="10" t="s">
        <v>386</v>
      </c>
      <c r="G39" s="10" t="s">
        <v>175</v>
      </c>
      <c r="H39" s="11">
        <f t="shared" si="0"/>
        <v>0</v>
      </c>
      <c r="I39" s="38" t="s">
        <v>67</v>
      </c>
      <c r="J39" s="31">
        <f t="shared" si="1"/>
        <v>0</v>
      </c>
      <c r="K39" s="38" t="s">
        <v>67</v>
      </c>
      <c r="L39" s="31">
        <f t="shared" si="2"/>
        <v>0</v>
      </c>
      <c r="M39" s="38" t="s">
        <v>67</v>
      </c>
      <c r="N39" s="31">
        <f t="shared" si="3"/>
        <v>0</v>
      </c>
      <c r="O39" s="38" t="s">
        <v>67</v>
      </c>
      <c r="P39" s="31">
        <f t="shared" si="4"/>
        <v>0</v>
      </c>
      <c r="Q39" s="31">
        <f t="shared" si="5"/>
        <v>0</v>
      </c>
      <c r="R39" s="39" t="s">
        <v>67</v>
      </c>
      <c r="S39" s="39">
        <f t="shared" si="6"/>
        <v>0</v>
      </c>
      <c r="T39" s="38" t="str">
        <f t="shared" si="7"/>
        <v/>
      </c>
      <c r="U39" s="38" t="s">
        <v>67</v>
      </c>
      <c r="V39" s="92" t="s">
        <v>77</v>
      </c>
      <c r="W39" s="93" t="s">
        <v>67</v>
      </c>
      <c r="X39" s="93" t="s">
        <v>82</v>
      </c>
      <c r="Y39" s="92" t="s">
        <v>68</v>
      </c>
      <c r="Z39" s="92" t="s">
        <v>76</v>
      </c>
      <c r="AA39" s="92" t="s">
        <v>67</v>
      </c>
      <c r="AB39" s="92" t="s">
        <v>76</v>
      </c>
      <c r="AC39" s="15"/>
      <c r="AD39" s="15"/>
      <c r="AE39" s="15"/>
      <c r="AF39" s="15"/>
      <c r="AG39" s="15"/>
      <c r="AH39" s="15"/>
      <c r="AI39" s="15"/>
      <c r="AJ39" s="15"/>
      <c r="AK39" s="15"/>
      <c r="AL39" s="15"/>
      <c r="AM39" s="15"/>
      <c r="AN39" s="15"/>
      <c r="AO39" s="15"/>
      <c r="AP39" s="15"/>
      <c r="AQ39" s="15"/>
      <c r="AR39" s="15"/>
      <c r="AS39" s="15"/>
    </row>
    <row r="40" spans="1:45" s="12" customFormat="1" ht="75" customHeight="1" x14ac:dyDescent="0.2">
      <c r="A40" s="40" t="s">
        <v>39</v>
      </c>
      <c r="B40" s="85" t="s">
        <v>87</v>
      </c>
      <c r="C40" s="40" t="s">
        <v>289</v>
      </c>
      <c r="D40" s="40" t="s">
        <v>290</v>
      </c>
      <c r="E40" s="40" t="s">
        <v>291</v>
      </c>
      <c r="F40" s="10" t="s">
        <v>386</v>
      </c>
      <c r="G40" s="10" t="s">
        <v>175</v>
      </c>
      <c r="H40" s="11">
        <f t="shared" si="0"/>
        <v>0</v>
      </c>
      <c r="I40" s="38" t="s">
        <v>67</v>
      </c>
      <c r="J40" s="31">
        <f t="shared" si="1"/>
        <v>0</v>
      </c>
      <c r="K40" s="38" t="s">
        <v>67</v>
      </c>
      <c r="L40" s="31">
        <f t="shared" si="2"/>
        <v>0</v>
      </c>
      <c r="M40" s="38" t="s">
        <v>67</v>
      </c>
      <c r="N40" s="31">
        <f t="shared" si="3"/>
        <v>0</v>
      </c>
      <c r="O40" s="38" t="s">
        <v>67</v>
      </c>
      <c r="P40" s="31">
        <f t="shared" si="4"/>
        <v>0</v>
      </c>
      <c r="Q40" s="31">
        <f t="shared" si="5"/>
        <v>0</v>
      </c>
      <c r="R40" s="39" t="s">
        <v>67</v>
      </c>
      <c r="S40" s="39">
        <f t="shared" si="6"/>
        <v>0</v>
      </c>
      <c r="T40" s="38" t="str">
        <f t="shared" si="7"/>
        <v/>
      </c>
      <c r="U40" s="38" t="s">
        <v>67</v>
      </c>
      <c r="V40" s="92" t="s">
        <v>77</v>
      </c>
      <c r="W40" s="93" t="s">
        <v>67</v>
      </c>
      <c r="X40" s="93" t="s">
        <v>82</v>
      </c>
      <c r="Y40" s="92" t="s">
        <v>68</v>
      </c>
      <c r="Z40" s="92" t="s">
        <v>76</v>
      </c>
      <c r="AA40" s="92" t="s">
        <v>67</v>
      </c>
      <c r="AB40" s="92" t="s">
        <v>76</v>
      </c>
      <c r="AC40" s="15"/>
      <c r="AD40" s="15"/>
      <c r="AE40" s="15"/>
      <c r="AF40" s="15"/>
      <c r="AG40" s="15"/>
      <c r="AH40" s="15"/>
      <c r="AI40" s="15"/>
      <c r="AJ40" s="15"/>
      <c r="AK40" s="15"/>
      <c r="AL40" s="15"/>
      <c r="AM40" s="15"/>
      <c r="AN40" s="15"/>
      <c r="AO40" s="15"/>
      <c r="AP40" s="15"/>
      <c r="AQ40" s="15"/>
      <c r="AR40" s="15"/>
      <c r="AS40" s="15"/>
    </row>
    <row r="41" spans="1:45" s="12" customFormat="1" ht="75" customHeight="1" x14ac:dyDescent="0.2">
      <c r="A41" s="40" t="s">
        <v>40</v>
      </c>
      <c r="B41" s="85" t="s">
        <v>87</v>
      </c>
      <c r="C41" s="40" t="s">
        <v>292</v>
      </c>
      <c r="D41" s="40" t="s">
        <v>293</v>
      </c>
      <c r="E41" s="40" t="s">
        <v>294</v>
      </c>
      <c r="F41" s="10" t="s">
        <v>386</v>
      </c>
      <c r="G41" s="10" t="s">
        <v>175</v>
      </c>
      <c r="H41" s="11">
        <f t="shared" si="0"/>
        <v>0</v>
      </c>
      <c r="I41" s="38" t="s">
        <v>67</v>
      </c>
      <c r="J41" s="31">
        <f t="shared" si="1"/>
        <v>0</v>
      </c>
      <c r="K41" s="38" t="s">
        <v>67</v>
      </c>
      <c r="L41" s="31">
        <f t="shared" si="2"/>
        <v>0</v>
      </c>
      <c r="M41" s="38" t="s">
        <v>67</v>
      </c>
      <c r="N41" s="31">
        <f t="shared" si="3"/>
        <v>0</v>
      </c>
      <c r="O41" s="38" t="s">
        <v>67</v>
      </c>
      <c r="P41" s="31">
        <f t="shared" si="4"/>
        <v>0</v>
      </c>
      <c r="Q41" s="31">
        <f t="shared" si="5"/>
        <v>0</v>
      </c>
      <c r="R41" s="39" t="s">
        <v>67</v>
      </c>
      <c r="S41" s="39">
        <f t="shared" si="6"/>
        <v>0</v>
      </c>
      <c r="T41" s="38" t="str">
        <f t="shared" si="7"/>
        <v/>
      </c>
      <c r="U41" s="38" t="s">
        <v>67</v>
      </c>
      <c r="V41" s="92" t="s">
        <v>77</v>
      </c>
      <c r="W41" s="93" t="s">
        <v>67</v>
      </c>
      <c r="X41" s="93" t="s">
        <v>82</v>
      </c>
      <c r="Y41" s="92" t="s">
        <v>68</v>
      </c>
      <c r="Z41" s="92" t="s">
        <v>76</v>
      </c>
      <c r="AA41" s="92" t="s">
        <v>67</v>
      </c>
      <c r="AB41" s="92" t="s">
        <v>76</v>
      </c>
      <c r="AC41" s="15"/>
      <c r="AD41" s="15"/>
      <c r="AE41" s="15"/>
      <c r="AF41" s="15"/>
      <c r="AG41" s="15"/>
      <c r="AH41" s="15"/>
      <c r="AI41" s="15"/>
      <c r="AJ41" s="15"/>
      <c r="AK41" s="15"/>
      <c r="AL41" s="15"/>
      <c r="AM41" s="15"/>
      <c r="AN41" s="15"/>
      <c r="AO41" s="15"/>
      <c r="AP41" s="15"/>
      <c r="AQ41" s="15"/>
      <c r="AR41" s="15"/>
      <c r="AS41" s="15"/>
    </row>
    <row r="42" spans="1:45" s="12" customFormat="1" ht="75" customHeight="1" x14ac:dyDescent="0.2">
      <c r="A42" s="40" t="s">
        <v>41</v>
      </c>
      <c r="B42" s="85" t="s">
        <v>87</v>
      </c>
      <c r="C42" s="40" t="s">
        <v>292</v>
      </c>
      <c r="D42" s="40" t="s">
        <v>295</v>
      </c>
      <c r="E42" s="40" t="s">
        <v>296</v>
      </c>
      <c r="F42" s="10" t="s">
        <v>386</v>
      </c>
      <c r="G42" s="10" t="s">
        <v>175</v>
      </c>
      <c r="H42" s="11">
        <f t="shared" ref="H42:H59" si="29">IF(I42="Mycket låg",1,(IF(I42="Låg",2,(IF(I42="Medel",3,(IF(I42="Hög",4,(IF(I42="Mycket hög",5,0)))))))))</f>
        <v>0</v>
      </c>
      <c r="I42" s="38" t="s">
        <v>67</v>
      </c>
      <c r="J42" s="31">
        <f t="shared" ref="J42:J59" si="30">IF(K42="Liten",1,(IF(K42="Medel",2,(IF(K42="Stor",3,0)))))</f>
        <v>0</v>
      </c>
      <c r="K42" s="38" t="s">
        <v>67</v>
      </c>
      <c r="L42" s="31">
        <f t="shared" ref="L42:L59" si="31">IF(M42="Kort",1,(IF(M42="Medel",2,(IF(M42="Lång",3,0)))))</f>
        <v>0</v>
      </c>
      <c r="M42" s="38" t="s">
        <v>67</v>
      </c>
      <c r="N42" s="31">
        <f t="shared" ref="N42:N59" si="32">IF(O42="Lokalt",1,(IF(O42="Regionalt",2,(IF(O42="Nationellt",3,0)))))</f>
        <v>0</v>
      </c>
      <c r="O42" s="38" t="s">
        <v>67</v>
      </c>
      <c r="P42" s="31">
        <f t="shared" ref="P42:P59" si="33">(H42*3+J42+L42+N42)</f>
        <v>0</v>
      </c>
      <c r="Q42" s="31">
        <f t="shared" ref="Q42:Q59" si="34">IF(R42="Låg",1,(IF(R42="Medelhög",2,(IF(R42="Hög",3,(IF(R42="Mycket hög",4,0)))))))</f>
        <v>0</v>
      </c>
      <c r="R42" s="39" t="s">
        <v>67</v>
      </c>
      <c r="S42" s="39">
        <f t="shared" ref="S42:S59" si="35">IF(Q42="","",P42*Q42)</f>
        <v>0</v>
      </c>
      <c r="T42" s="38" t="str">
        <f t="shared" ref="T42:T59" si="36">IF(S42=0,"",IF(S42&lt;=30, "Låg", IF(S42&lt;=40, "Medel", IF(S42&lt;=70, "Hög", "Extremt Hög"))))</f>
        <v/>
      </c>
      <c r="U42" s="38" t="s">
        <v>67</v>
      </c>
      <c r="V42" s="92" t="s">
        <v>77</v>
      </c>
      <c r="W42" s="93" t="s">
        <v>67</v>
      </c>
      <c r="X42" s="93" t="s">
        <v>82</v>
      </c>
      <c r="Y42" s="92" t="s">
        <v>68</v>
      </c>
      <c r="Z42" s="92" t="s">
        <v>76</v>
      </c>
      <c r="AA42" s="92" t="s">
        <v>67</v>
      </c>
      <c r="AB42" s="92" t="s">
        <v>76</v>
      </c>
      <c r="AC42" s="15"/>
      <c r="AD42" s="15"/>
      <c r="AE42" s="15"/>
      <c r="AF42" s="15"/>
      <c r="AG42" s="15"/>
      <c r="AH42" s="15"/>
      <c r="AI42" s="15"/>
      <c r="AJ42" s="15"/>
      <c r="AK42" s="15"/>
      <c r="AL42" s="15"/>
      <c r="AM42" s="15"/>
      <c r="AN42" s="15"/>
      <c r="AO42" s="15"/>
      <c r="AP42" s="15"/>
      <c r="AQ42" s="15"/>
      <c r="AR42" s="15"/>
      <c r="AS42" s="15"/>
    </row>
    <row r="43" spans="1:45" s="12" customFormat="1" ht="75" customHeight="1" x14ac:dyDescent="0.2">
      <c r="A43" s="40" t="s">
        <v>42</v>
      </c>
      <c r="B43" s="85" t="s">
        <v>87</v>
      </c>
      <c r="C43" s="40" t="s">
        <v>292</v>
      </c>
      <c r="D43" s="40" t="s">
        <v>297</v>
      </c>
      <c r="E43" s="40" t="s">
        <v>296</v>
      </c>
      <c r="F43" s="10" t="s">
        <v>386</v>
      </c>
      <c r="G43" s="10" t="s">
        <v>175</v>
      </c>
      <c r="H43" s="11">
        <f t="shared" si="29"/>
        <v>0</v>
      </c>
      <c r="I43" s="38" t="s">
        <v>67</v>
      </c>
      <c r="J43" s="31">
        <f t="shared" si="30"/>
        <v>0</v>
      </c>
      <c r="K43" s="38" t="s">
        <v>67</v>
      </c>
      <c r="L43" s="31">
        <f t="shared" si="31"/>
        <v>0</v>
      </c>
      <c r="M43" s="38" t="s">
        <v>67</v>
      </c>
      <c r="N43" s="31">
        <f t="shared" si="32"/>
        <v>0</v>
      </c>
      <c r="O43" s="38" t="s">
        <v>67</v>
      </c>
      <c r="P43" s="31">
        <f t="shared" si="33"/>
        <v>0</v>
      </c>
      <c r="Q43" s="31">
        <f t="shared" si="34"/>
        <v>0</v>
      </c>
      <c r="R43" s="39" t="s">
        <v>67</v>
      </c>
      <c r="S43" s="39">
        <f t="shared" si="35"/>
        <v>0</v>
      </c>
      <c r="T43" s="38" t="str">
        <f t="shared" si="36"/>
        <v/>
      </c>
      <c r="U43" s="38" t="s">
        <v>67</v>
      </c>
      <c r="V43" s="92" t="s">
        <v>77</v>
      </c>
      <c r="W43" s="93" t="s">
        <v>67</v>
      </c>
      <c r="X43" s="93" t="s">
        <v>82</v>
      </c>
      <c r="Y43" s="92" t="s">
        <v>68</v>
      </c>
      <c r="Z43" s="92" t="s">
        <v>76</v>
      </c>
      <c r="AA43" s="92" t="s">
        <v>67</v>
      </c>
      <c r="AB43" s="92" t="s">
        <v>76</v>
      </c>
      <c r="AC43" s="15"/>
      <c r="AD43" s="15"/>
      <c r="AE43" s="15"/>
      <c r="AF43" s="15"/>
      <c r="AG43" s="15"/>
      <c r="AH43" s="15"/>
      <c r="AI43" s="15"/>
      <c r="AJ43" s="15"/>
      <c r="AK43" s="15"/>
      <c r="AL43" s="15"/>
      <c r="AM43" s="15"/>
      <c r="AN43" s="15"/>
      <c r="AO43" s="15"/>
      <c r="AP43" s="15"/>
      <c r="AQ43" s="15"/>
      <c r="AR43" s="15"/>
      <c r="AS43" s="15"/>
    </row>
    <row r="44" spans="1:45" s="12" customFormat="1" ht="75" customHeight="1" x14ac:dyDescent="0.2">
      <c r="A44" s="40" t="s">
        <v>43</v>
      </c>
      <c r="B44" s="85" t="s">
        <v>87</v>
      </c>
      <c r="C44" s="40" t="s">
        <v>292</v>
      </c>
      <c r="D44" s="40" t="s">
        <v>298</v>
      </c>
      <c r="E44" s="40" t="s">
        <v>296</v>
      </c>
      <c r="F44" s="10" t="s">
        <v>386</v>
      </c>
      <c r="G44" s="10" t="s">
        <v>175</v>
      </c>
      <c r="H44" s="11">
        <f t="shared" si="29"/>
        <v>0</v>
      </c>
      <c r="I44" s="38" t="s">
        <v>67</v>
      </c>
      <c r="J44" s="31">
        <f t="shared" si="30"/>
        <v>0</v>
      </c>
      <c r="K44" s="38" t="s">
        <v>67</v>
      </c>
      <c r="L44" s="31">
        <f t="shared" si="31"/>
        <v>0</v>
      </c>
      <c r="M44" s="38" t="s">
        <v>67</v>
      </c>
      <c r="N44" s="31">
        <f t="shared" si="32"/>
        <v>0</v>
      </c>
      <c r="O44" s="38" t="s">
        <v>67</v>
      </c>
      <c r="P44" s="31">
        <f t="shared" si="33"/>
        <v>0</v>
      </c>
      <c r="Q44" s="31">
        <f t="shared" si="34"/>
        <v>0</v>
      </c>
      <c r="R44" s="39" t="s">
        <v>67</v>
      </c>
      <c r="S44" s="39">
        <f t="shared" si="35"/>
        <v>0</v>
      </c>
      <c r="T44" s="38" t="str">
        <f t="shared" si="36"/>
        <v/>
      </c>
      <c r="U44" s="38" t="s">
        <v>67</v>
      </c>
      <c r="V44" s="92" t="s">
        <v>77</v>
      </c>
      <c r="W44" s="93" t="s">
        <v>67</v>
      </c>
      <c r="X44" s="93" t="s">
        <v>82</v>
      </c>
      <c r="Y44" s="92" t="s">
        <v>68</v>
      </c>
      <c r="Z44" s="92" t="s">
        <v>76</v>
      </c>
      <c r="AA44" s="92" t="s">
        <v>67</v>
      </c>
      <c r="AB44" s="92" t="s">
        <v>76</v>
      </c>
      <c r="AC44" s="15"/>
      <c r="AD44" s="15"/>
      <c r="AE44" s="15"/>
      <c r="AF44" s="15"/>
      <c r="AG44" s="15"/>
      <c r="AH44" s="15"/>
      <c r="AI44" s="15"/>
      <c r="AJ44" s="15"/>
      <c r="AK44" s="15"/>
      <c r="AL44" s="15"/>
      <c r="AM44" s="15"/>
      <c r="AN44" s="15"/>
      <c r="AO44" s="15"/>
      <c r="AP44" s="15"/>
      <c r="AQ44" s="15"/>
      <c r="AR44" s="15"/>
      <c r="AS44" s="15"/>
    </row>
    <row r="45" spans="1:45" s="12" customFormat="1" ht="75" customHeight="1" x14ac:dyDescent="0.2">
      <c r="A45" s="40" t="s">
        <v>44</v>
      </c>
      <c r="B45" s="85" t="s">
        <v>87</v>
      </c>
      <c r="C45" s="40" t="s">
        <v>292</v>
      </c>
      <c r="D45" s="40" t="s">
        <v>299</v>
      </c>
      <c r="E45" s="40" t="s">
        <v>300</v>
      </c>
      <c r="F45" s="10" t="s">
        <v>386</v>
      </c>
      <c r="G45" s="10" t="s">
        <v>175</v>
      </c>
      <c r="H45" s="11">
        <f t="shared" si="29"/>
        <v>0</v>
      </c>
      <c r="I45" s="38" t="s">
        <v>67</v>
      </c>
      <c r="J45" s="31">
        <f t="shared" si="30"/>
        <v>0</v>
      </c>
      <c r="K45" s="38" t="s">
        <v>67</v>
      </c>
      <c r="L45" s="31">
        <f t="shared" si="31"/>
        <v>0</v>
      </c>
      <c r="M45" s="38" t="s">
        <v>67</v>
      </c>
      <c r="N45" s="31">
        <f t="shared" si="32"/>
        <v>0</v>
      </c>
      <c r="O45" s="38" t="s">
        <v>67</v>
      </c>
      <c r="P45" s="31">
        <f t="shared" si="33"/>
        <v>0</v>
      </c>
      <c r="Q45" s="31">
        <f t="shared" si="34"/>
        <v>0</v>
      </c>
      <c r="R45" s="39" t="s">
        <v>67</v>
      </c>
      <c r="S45" s="39">
        <f t="shared" si="35"/>
        <v>0</v>
      </c>
      <c r="T45" s="38" t="str">
        <f t="shared" si="36"/>
        <v/>
      </c>
      <c r="U45" s="38" t="s">
        <v>67</v>
      </c>
      <c r="V45" s="92" t="s">
        <v>77</v>
      </c>
      <c r="W45" s="93" t="s">
        <v>67</v>
      </c>
      <c r="X45" s="93" t="s">
        <v>82</v>
      </c>
      <c r="Y45" s="92" t="s">
        <v>68</v>
      </c>
      <c r="Z45" s="92" t="s">
        <v>76</v>
      </c>
      <c r="AA45" s="92" t="s">
        <v>67</v>
      </c>
      <c r="AB45" s="92" t="s">
        <v>76</v>
      </c>
      <c r="AC45" s="15"/>
      <c r="AD45" s="15"/>
      <c r="AE45" s="15"/>
      <c r="AF45" s="15"/>
      <c r="AG45" s="15"/>
      <c r="AH45" s="15"/>
      <c r="AI45" s="15"/>
      <c r="AJ45" s="15"/>
      <c r="AK45" s="15"/>
      <c r="AL45" s="15"/>
      <c r="AM45" s="15"/>
      <c r="AN45" s="15"/>
      <c r="AO45" s="15"/>
      <c r="AP45" s="15"/>
      <c r="AQ45" s="15"/>
      <c r="AR45" s="15"/>
      <c r="AS45" s="15"/>
    </row>
    <row r="46" spans="1:45" s="12" customFormat="1" ht="75" customHeight="1" x14ac:dyDescent="0.2">
      <c r="A46" s="40" t="s">
        <v>45</v>
      </c>
      <c r="B46" s="85" t="s">
        <v>87</v>
      </c>
      <c r="C46" s="40" t="s">
        <v>292</v>
      </c>
      <c r="D46" s="40" t="s">
        <v>301</v>
      </c>
      <c r="E46" s="40" t="s">
        <v>300</v>
      </c>
      <c r="F46" s="10" t="s">
        <v>386</v>
      </c>
      <c r="G46" s="10" t="s">
        <v>175</v>
      </c>
      <c r="H46" s="11">
        <f t="shared" si="29"/>
        <v>0</v>
      </c>
      <c r="I46" s="38" t="s">
        <v>67</v>
      </c>
      <c r="J46" s="31">
        <f t="shared" si="30"/>
        <v>0</v>
      </c>
      <c r="K46" s="38" t="s">
        <v>67</v>
      </c>
      <c r="L46" s="31">
        <f t="shared" si="31"/>
        <v>0</v>
      </c>
      <c r="M46" s="38" t="s">
        <v>67</v>
      </c>
      <c r="N46" s="31">
        <f t="shared" si="32"/>
        <v>0</v>
      </c>
      <c r="O46" s="38" t="s">
        <v>67</v>
      </c>
      <c r="P46" s="31">
        <f t="shared" si="33"/>
        <v>0</v>
      </c>
      <c r="Q46" s="31">
        <f t="shared" si="34"/>
        <v>0</v>
      </c>
      <c r="R46" s="39" t="s">
        <v>67</v>
      </c>
      <c r="S46" s="39">
        <f t="shared" si="35"/>
        <v>0</v>
      </c>
      <c r="T46" s="38" t="str">
        <f t="shared" si="36"/>
        <v/>
      </c>
      <c r="U46" s="38" t="s">
        <v>67</v>
      </c>
      <c r="V46" s="92" t="s">
        <v>77</v>
      </c>
      <c r="W46" s="93" t="s">
        <v>67</v>
      </c>
      <c r="X46" s="93" t="s">
        <v>82</v>
      </c>
      <c r="Y46" s="92" t="s">
        <v>68</v>
      </c>
      <c r="Z46" s="92" t="s">
        <v>76</v>
      </c>
      <c r="AA46" s="92" t="s">
        <v>67</v>
      </c>
      <c r="AB46" s="92" t="s">
        <v>76</v>
      </c>
      <c r="AC46" s="15"/>
      <c r="AD46" s="15"/>
      <c r="AE46" s="15"/>
      <c r="AF46" s="15"/>
      <c r="AG46" s="15"/>
      <c r="AH46" s="15"/>
      <c r="AI46" s="15"/>
      <c r="AJ46" s="15"/>
      <c r="AK46" s="15"/>
      <c r="AL46" s="15"/>
      <c r="AM46" s="15"/>
      <c r="AN46" s="15"/>
      <c r="AO46" s="15"/>
      <c r="AP46" s="15"/>
      <c r="AQ46" s="15"/>
      <c r="AR46" s="15"/>
      <c r="AS46" s="15"/>
    </row>
    <row r="47" spans="1:45" s="12" customFormat="1" ht="75" customHeight="1" x14ac:dyDescent="0.2">
      <c r="A47" s="40" t="s">
        <v>46</v>
      </c>
      <c r="B47" s="85" t="s">
        <v>87</v>
      </c>
      <c r="C47" s="40" t="s">
        <v>292</v>
      </c>
      <c r="D47" s="40" t="s">
        <v>302</v>
      </c>
      <c r="E47" s="40" t="s">
        <v>303</v>
      </c>
      <c r="F47" s="10" t="s">
        <v>386</v>
      </c>
      <c r="G47" s="10" t="s">
        <v>175</v>
      </c>
      <c r="H47" s="11">
        <f t="shared" si="29"/>
        <v>0</v>
      </c>
      <c r="I47" s="38" t="s">
        <v>67</v>
      </c>
      <c r="J47" s="31">
        <f t="shared" si="30"/>
        <v>0</v>
      </c>
      <c r="K47" s="38" t="s">
        <v>67</v>
      </c>
      <c r="L47" s="31">
        <f t="shared" si="31"/>
        <v>0</v>
      </c>
      <c r="M47" s="38" t="s">
        <v>67</v>
      </c>
      <c r="N47" s="31">
        <f t="shared" si="32"/>
        <v>0</v>
      </c>
      <c r="O47" s="38" t="s">
        <v>67</v>
      </c>
      <c r="P47" s="31">
        <f t="shared" si="33"/>
        <v>0</v>
      </c>
      <c r="Q47" s="31">
        <f t="shared" si="34"/>
        <v>0</v>
      </c>
      <c r="R47" s="39" t="s">
        <v>67</v>
      </c>
      <c r="S47" s="39">
        <f t="shared" si="35"/>
        <v>0</v>
      </c>
      <c r="T47" s="38" t="str">
        <f t="shared" si="36"/>
        <v/>
      </c>
      <c r="U47" s="38" t="s">
        <v>67</v>
      </c>
      <c r="V47" s="92" t="s">
        <v>77</v>
      </c>
      <c r="W47" s="93" t="s">
        <v>67</v>
      </c>
      <c r="X47" s="93" t="s">
        <v>82</v>
      </c>
      <c r="Y47" s="92" t="s">
        <v>68</v>
      </c>
      <c r="Z47" s="92" t="s">
        <v>76</v>
      </c>
      <c r="AA47" s="92" t="s">
        <v>67</v>
      </c>
      <c r="AB47" s="92" t="s">
        <v>76</v>
      </c>
      <c r="AC47" s="15"/>
      <c r="AD47" s="15"/>
      <c r="AE47" s="15"/>
      <c r="AF47" s="15"/>
      <c r="AG47" s="15"/>
      <c r="AH47" s="15"/>
      <c r="AI47" s="15"/>
      <c r="AJ47" s="15"/>
      <c r="AK47" s="15"/>
      <c r="AL47" s="15"/>
      <c r="AM47" s="15"/>
      <c r="AN47" s="15"/>
      <c r="AO47" s="15"/>
      <c r="AP47" s="15"/>
      <c r="AQ47" s="15"/>
      <c r="AR47" s="15"/>
      <c r="AS47" s="15"/>
    </row>
    <row r="48" spans="1:45" s="12" customFormat="1" ht="75" customHeight="1" x14ac:dyDescent="0.2">
      <c r="A48" s="40" t="s">
        <v>47</v>
      </c>
      <c r="B48" s="85" t="s">
        <v>87</v>
      </c>
      <c r="C48" s="40" t="s">
        <v>292</v>
      </c>
      <c r="D48" s="40" t="s">
        <v>304</v>
      </c>
      <c r="E48" s="40" t="s">
        <v>303</v>
      </c>
      <c r="F48" s="10" t="s">
        <v>386</v>
      </c>
      <c r="G48" s="10" t="s">
        <v>175</v>
      </c>
      <c r="H48" s="11">
        <f t="shared" si="29"/>
        <v>0</v>
      </c>
      <c r="I48" s="38" t="s">
        <v>67</v>
      </c>
      <c r="J48" s="31">
        <f t="shared" si="30"/>
        <v>0</v>
      </c>
      <c r="K48" s="38" t="s">
        <v>67</v>
      </c>
      <c r="L48" s="31">
        <f t="shared" si="31"/>
        <v>0</v>
      </c>
      <c r="M48" s="38" t="s">
        <v>67</v>
      </c>
      <c r="N48" s="31">
        <f t="shared" si="32"/>
        <v>0</v>
      </c>
      <c r="O48" s="38" t="s">
        <v>67</v>
      </c>
      <c r="P48" s="31">
        <f t="shared" si="33"/>
        <v>0</v>
      </c>
      <c r="Q48" s="31">
        <f t="shared" si="34"/>
        <v>0</v>
      </c>
      <c r="R48" s="39" t="s">
        <v>67</v>
      </c>
      <c r="S48" s="39">
        <f t="shared" si="35"/>
        <v>0</v>
      </c>
      <c r="T48" s="38" t="str">
        <f t="shared" si="36"/>
        <v/>
      </c>
      <c r="U48" s="38" t="s">
        <v>67</v>
      </c>
      <c r="V48" s="92" t="s">
        <v>77</v>
      </c>
      <c r="W48" s="93" t="s">
        <v>67</v>
      </c>
      <c r="X48" s="93" t="s">
        <v>82</v>
      </c>
      <c r="Y48" s="92" t="s">
        <v>68</v>
      </c>
      <c r="Z48" s="92" t="s">
        <v>76</v>
      </c>
      <c r="AA48" s="92" t="s">
        <v>67</v>
      </c>
      <c r="AB48" s="92" t="s">
        <v>76</v>
      </c>
      <c r="AC48" s="15"/>
      <c r="AD48" s="15"/>
      <c r="AE48" s="15"/>
      <c r="AF48" s="15"/>
      <c r="AG48" s="15"/>
      <c r="AH48" s="15"/>
      <c r="AI48" s="15"/>
      <c r="AJ48" s="15"/>
      <c r="AK48" s="15"/>
      <c r="AL48" s="15"/>
      <c r="AM48" s="15"/>
      <c r="AN48" s="15"/>
      <c r="AO48" s="15"/>
      <c r="AP48" s="15"/>
      <c r="AQ48" s="15"/>
      <c r="AR48" s="15"/>
      <c r="AS48" s="15"/>
    </row>
    <row r="49" spans="1:45" s="12" customFormat="1" ht="75" customHeight="1" x14ac:dyDescent="0.2">
      <c r="A49" s="40" t="s">
        <v>48</v>
      </c>
      <c r="B49" s="85" t="s">
        <v>87</v>
      </c>
      <c r="C49" s="40" t="s">
        <v>292</v>
      </c>
      <c r="D49" s="40" t="s">
        <v>305</v>
      </c>
      <c r="E49" s="40" t="s">
        <v>306</v>
      </c>
      <c r="F49" s="10" t="s">
        <v>386</v>
      </c>
      <c r="G49" s="10" t="s">
        <v>175</v>
      </c>
      <c r="H49" s="11">
        <f t="shared" si="29"/>
        <v>0</v>
      </c>
      <c r="I49" s="38" t="s">
        <v>67</v>
      </c>
      <c r="J49" s="31">
        <f t="shared" si="30"/>
        <v>0</v>
      </c>
      <c r="K49" s="38" t="s">
        <v>67</v>
      </c>
      <c r="L49" s="31">
        <f t="shared" si="31"/>
        <v>0</v>
      </c>
      <c r="M49" s="38" t="s">
        <v>67</v>
      </c>
      <c r="N49" s="31">
        <f t="shared" si="32"/>
        <v>0</v>
      </c>
      <c r="O49" s="38" t="s">
        <v>67</v>
      </c>
      <c r="P49" s="31">
        <f t="shared" si="33"/>
        <v>0</v>
      </c>
      <c r="Q49" s="31">
        <f t="shared" si="34"/>
        <v>0</v>
      </c>
      <c r="R49" s="39" t="s">
        <v>67</v>
      </c>
      <c r="S49" s="39">
        <f t="shared" si="35"/>
        <v>0</v>
      </c>
      <c r="T49" s="38" t="str">
        <f t="shared" si="36"/>
        <v/>
      </c>
      <c r="U49" s="38" t="s">
        <v>67</v>
      </c>
      <c r="V49" s="92" t="s">
        <v>77</v>
      </c>
      <c r="W49" s="93" t="s">
        <v>67</v>
      </c>
      <c r="X49" s="93" t="s">
        <v>82</v>
      </c>
      <c r="Y49" s="92" t="s">
        <v>68</v>
      </c>
      <c r="Z49" s="92" t="s">
        <v>76</v>
      </c>
      <c r="AA49" s="92" t="s">
        <v>67</v>
      </c>
      <c r="AB49" s="92" t="s">
        <v>76</v>
      </c>
      <c r="AC49" s="15"/>
      <c r="AD49" s="15"/>
      <c r="AE49" s="15"/>
      <c r="AF49" s="15"/>
      <c r="AG49" s="15"/>
      <c r="AH49" s="15"/>
      <c r="AI49" s="15"/>
      <c r="AJ49" s="15"/>
      <c r="AK49" s="15"/>
      <c r="AL49" s="15"/>
      <c r="AM49" s="15"/>
      <c r="AN49" s="15"/>
      <c r="AO49" s="15"/>
      <c r="AP49" s="15"/>
      <c r="AQ49" s="15"/>
      <c r="AR49" s="15"/>
      <c r="AS49" s="15"/>
    </row>
    <row r="50" spans="1:45" s="12" customFormat="1" ht="75" customHeight="1" x14ac:dyDescent="0.2">
      <c r="A50" s="40" t="s">
        <v>49</v>
      </c>
      <c r="B50" s="85" t="s">
        <v>87</v>
      </c>
      <c r="C50" s="40" t="s">
        <v>292</v>
      </c>
      <c r="D50" s="40" t="s">
        <v>307</v>
      </c>
      <c r="E50" s="40" t="s">
        <v>308</v>
      </c>
      <c r="F50" s="10" t="s">
        <v>386</v>
      </c>
      <c r="G50" s="10" t="s">
        <v>175</v>
      </c>
      <c r="H50" s="11">
        <f t="shared" si="29"/>
        <v>0</v>
      </c>
      <c r="I50" s="38" t="s">
        <v>67</v>
      </c>
      <c r="J50" s="31">
        <f t="shared" si="30"/>
        <v>0</v>
      </c>
      <c r="K50" s="38" t="s">
        <v>67</v>
      </c>
      <c r="L50" s="31">
        <f t="shared" si="31"/>
        <v>0</v>
      </c>
      <c r="M50" s="38" t="s">
        <v>67</v>
      </c>
      <c r="N50" s="31">
        <f t="shared" si="32"/>
        <v>0</v>
      </c>
      <c r="O50" s="38" t="s">
        <v>67</v>
      </c>
      <c r="P50" s="31">
        <f t="shared" si="33"/>
        <v>0</v>
      </c>
      <c r="Q50" s="31">
        <f t="shared" si="34"/>
        <v>0</v>
      </c>
      <c r="R50" s="39" t="s">
        <v>67</v>
      </c>
      <c r="S50" s="39">
        <f t="shared" si="35"/>
        <v>0</v>
      </c>
      <c r="T50" s="38" t="str">
        <f t="shared" si="36"/>
        <v/>
      </c>
      <c r="U50" s="38" t="s">
        <v>67</v>
      </c>
      <c r="V50" s="92" t="s">
        <v>77</v>
      </c>
      <c r="W50" s="93" t="s">
        <v>67</v>
      </c>
      <c r="X50" s="93" t="s">
        <v>82</v>
      </c>
      <c r="Y50" s="92" t="s">
        <v>68</v>
      </c>
      <c r="Z50" s="92" t="s">
        <v>76</v>
      </c>
      <c r="AA50" s="92" t="s">
        <v>67</v>
      </c>
      <c r="AB50" s="92" t="s">
        <v>76</v>
      </c>
      <c r="AC50" s="15"/>
      <c r="AD50" s="15"/>
      <c r="AE50" s="15"/>
      <c r="AF50" s="15"/>
      <c r="AG50" s="15"/>
      <c r="AH50" s="15"/>
      <c r="AI50" s="15"/>
      <c r="AJ50" s="15"/>
      <c r="AK50" s="15"/>
      <c r="AL50" s="15"/>
      <c r="AM50" s="15"/>
      <c r="AN50" s="15"/>
      <c r="AO50" s="15"/>
      <c r="AP50" s="15"/>
      <c r="AQ50" s="15"/>
      <c r="AR50" s="15"/>
      <c r="AS50" s="15"/>
    </row>
    <row r="51" spans="1:45" s="12" customFormat="1" ht="75" customHeight="1" x14ac:dyDescent="0.2">
      <c r="A51" s="40" t="s">
        <v>50</v>
      </c>
      <c r="B51" s="85" t="s">
        <v>87</v>
      </c>
      <c r="C51" s="40" t="s">
        <v>292</v>
      </c>
      <c r="D51" s="40" t="s">
        <v>309</v>
      </c>
      <c r="E51" s="40" t="s">
        <v>310</v>
      </c>
      <c r="F51" s="10" t="s">
        <v>386</v>
      </c>
      <c r="G51" s="10" t="s">
        <v>175</v>
      </c>
      <c r="H51" s="11">
        <f t="shared" si="29"/>
        <v>0</v>
      </c>
      <c r="I51" s="38" t="s">
        <v>67</v>
      </c>
      <c r="J51" s="31">
        <f t="shared" si="30"/>
        <v>0</v>
      </c>
      <c r="K51" s="38" t="s">
        <v>67</v>
      </c>
      <c r="L51" s="31">
        <f t="shared" si="31"/>
        <v>0</v>
      </c>
      <c r="M51" s="38" t="s">
        <v>67</v>
      </c>
      <c r="N51" s="31">
        <f t="shared" si="32"/>
        <v>0</v>
      </c>
      <c r="O51" s="38" t="s">
        <v>67</v>
      </c>
      <c r="P51" s="31">
        <f t="shared" si="33"/>
        <v>0</v>
      </c>
      <c r="Q51" s="31">
        <f t="shared" si="34"/>
        <v>0</v>
      </c>
      <c r="R51" s="39" t="s">
        <v>67</v>
      </c>
      <c r="S51" s="39">
        <f t="shared" si="35"/>
        <v>0</v>
      </c>
      <c r="T51" s="38" t="str">
        <f t="shared" si="36"/>
        <v/>
      </c>
      <c r="U51" s="38" t="s">
        <v>67</v>
      </c>
      <c r="V51" s="92" t="s">
        <v>77</v>
      </c>
      <c r="W51" s="93" t="s">
        <v>67</v>
      </c>
      <c r="X51" s="93" t="s">
        <v>82</v>
      </c>
      <c r="Y51" s="92" t="s">
        <v>68</v>
      </c>
      <c r="Z51" s="92" t="s">
        <v>76</v>
      </c>
      <c r="AA51" s="92" t="s">
        <v>67</v>
      </c>
      <c r="AB51" s="92" t="s">
        <v>76</v>
      </c>
      <c r="AC51" s="15"/>
      <c r="AD51" s="15"/>
      <c r="AE51" s="15"/>
      <c r="AF51" s="15"/>
      <c r="AG51" s="15"/>
      <c r="AH51" s="15"/>
      <c r="AI51" s="15"/>
      <c r="AJ51" s="15"/>
      <c r="AK51" s="15"/>
      <c r="AL51" s="15"/>
      <c r="AM51" s="15"/>
      <c r="AN51" s="15"/>
      <c r="AO51" s="15"/>
      <c r="AP51" s="15"/>
      <c r="AQ51" s="15"/>
      <c r="AR51" s="15"/>
      <c r="AS51" s="15"/>
    </row>
    <row r="52" spans="1:45" s="12" customFormat="1" ht="75" customHeight="1" x14ac:dyDescent="0.2">
      <c r="A52" s="40" t="s">
        <v>51</v>
      </c>
      <c r="B52" s="85" t="s">
        <v>87</v>
      </c>
      <c r="C52" s="40" t="s">
        <v>292</v>
      </c>
      <c r="D52" s="40" t="s">
        <v>311</v>
      </c>
      <c r="E52" s="40" t="s">
        <v>312</v>
      </c>
      <c r="F52" s="10" t="s">
        <v>386</v>
      </c>
      <c r="G52" s="10" t="s">
        <v>175</v>
      </c>
      <c r="H52" s="11">
        <f t="shared" si="29"/>
        <v>0</v>
      </c>
      <c r="I52" s="38" t="s">
        <v>67</v>
      </c>
      <c r="J52" s="31">
        <f t="shared" si="30"/>
        <v>0</v>
      </c>
      <c r="K52" s="38" t="s">
        <v>67</v>
      </c>
      <c r="L52" s="31">
        <f t="shared" si="31"/>
        <v>0</v>
      </c>
      <c r="M52" s="38" t="s">
        <v>67</v>
      </c>
      <c r="N52" s="31">
        <f t="shared" si="32"/>
        <v>0</v>
      </c>
      <c r="O52" s="38" t="s">
        <v>67</v>
      </c>
      <c r="P52" s="31">
        <f t="shared" si="33"/>
        <v>0</v>
      </c>
      <c r="Q52" s="31">
        <f t="shared" si="34"/>
        <v>0</v>
      </c>
      <c r="R52" s="39" t="s">
        <v>67</v>
      </c>
      <c r="S52" s="39">
        <f t="shared" si="35"/>
        <v>0</v>
      </c>
      <c r="T52" s="38" t="str">
        <f t="shared" si="36"/>
        <v/>
      </c>
      <c r="U52" s="38" t="s">
        <v>67</v>
      </c>
      <c r="V52" s="92" t="s">
        <v>77</v>
      </c>
      <c r="W52" s="93" t="s">
        <v>67</v>
      </c>
      <c r="X52" s="93" t="s">
        <v>82</v>
      </c>
      <c r="Y52" s="92" t="s">
        <v>68</v>
      </c>
      <c r="Z52" s="92" t="s">
        <v>76</v>
      </c>
      <c r="AA52" s="92" t="s">
        <v>67</v>
      </c>
      <c r="AB52" s="92" t="s">
        <v>76</v>
      </c>
      <c r="AC52" s="15"/>
      <c r="AD52" s="15"/>
      <c r="AE52" s="15"/>
      <c r="AF52" s="15"/>
      <c r="AG52" s="15"/>
      <c r="AH52" s="15"/>
      <c r="AI52" s="15"/>
      <c r="AJ52" s="15"/>
      <c r="AK52" s="15"/>
      <c r="AL52" s="15"/>
      <c r="AM52" s="15"/>
      <c r="AN52" s="15"/>
      <c r="AO52" s="15"/>
      <c r="AP52" s="15"/>
      <c r="AQ52" s="15"/>
      <c r="AR52" s="15"/>
      <c r="AS52" s="15"/>
    </row>
    <row r="53" spans="1:45" s="12" customFormat="1" ht="75" customHeight="1" x14ac:dyDescent="0.2">
      <c r="A53" s="40" t="s">
        <v>52</v>
      </c>
      <c r="B53" s="85" t="s">
        <v>87</v>
      </c>
      <c r="C53" s="40" t="s">
        <v>292</v>
      </c>
      <c r="D53" s="40" t="s">
        <v>313</v>
      </c>
      <c r="E53" s="40" t="s">
        <v>314</v>
      </c>
      <c r="F53" s="10" t="s">
        <v>386</v>
      </c>
      <c r="G53" s="10" t="s">
        <v>175</v>
      </c>
      <c r="H53" s="11">
        <f t="shared" si="29"/>
        <v>0</v>
      </c>
      <c r="I53" s="38" t="s">
        <v>67</v>
      </c>
      <c r="J53" s="31">
        <f t="shared" si="30"/>
        <v>0</v>
      </c>
      <c r="K53" s="38" t="s">
        <v>67</v>
      </c>
      <c r="L53" s="31">
        <f t="shared" si="31"/>
        <v>0</v>
      </c>
      <c r="M53" s="38" t="s">
        <v>67</v>
      </c>
      <c r="N53" s="31">
        <f t="shared" si="32"/>
        <v>0</v>
      </c>
      <c r="O53" s="38" t="s">
        <v>67</v>
      </c>
      <c r="P53" s="31">
        <f t="shared" si="33"/>
        <v>0</v>
      </c>
      <c r="Q53" s="31">
        <f t="shared" si="34"/>
        <v>0</v>
      </c>
      <c r="R53" s="39" t="s">
        <v>67</v>
      </c>
      <c r="S53" s="39">
        <f t="shared" si="35"/>
        <v>0</v>
      </c>
      <c r="T53" s="38" t="str">
        <f t="shared" si="36"/>
        <v/>
      </c>
      <c r="U53" s="38" t="s">
        <v>67</v>
      </c>
      <c r="V53" s="92" t="s">
        <v>77</v>
      </c>
      <c r="W53" s="93" t="s">
        <v>67</v>
      </c>
      <c r="X53" s="93" t="s">
        <v>82</v>
      </c>
      <c r="Y53" s="92" t="s">
        <v>68</v>
      </c>
      <c r="Z53" s="92" t="s">
        <v>76</v>
      </c>
      <c r="AA53" s="92" t="s">
        <v>67</v>
      </c>
      <c r="AB53" s="92" t="s">
        <v>76</v>
      </c>
      <c r="AC53" s="15"/>
      <c r="AD53" s="15"/>
      <c r="AE53" s="15"/>
      <c r="AF53" s="15"/>
      <c r="AG53" s="15"/>
      <c r="AH53" s="15"/>
      <c r="AI53" s="15"/>
      <c r="AJ53" s="15"/>
      <c r="AK53" s="15"/>
      <c r="AL53" s="15"/>
      <c r="AM53" s="15"/>
      <c r="AN53" s="15"/>
      <c r="AO53" s="15"/>
      <c r="AP53" s="15"/>
      <c r="AQ53" s="15"/>
      <c r="AR53" s="15"/>
      <c r="AS53" s="15"/>
    </row>
    <row r="54" spans="1:45" s="12" customFormat="1" ht="75" customHeight="1" x14ac:dyDescent="0.2">
      <c r="A54" s="40" t="s">
        <v>53</v>
      </c>
      <c r="B54" s="85" t="s">
        <v>87</v>
      </c>
      <c r="C54" s="40" t="s">
        <v>292</v>
      </c>
      <c r="D54" s="40" t="s">
        <v>315</v>
      </c>
      <c r="E54" s="40" t="s">
        <v>316</v>
      </c>
      <c r="F54" s="10" t="s">
        <v>386</v>
      </c>
      <c r="G54" s="10" t="s">
        <v>175</v>
      </c>
      <c r="H54" s="11">
        <f t="shared" si="29"/>
        <v>0</v>
      </c>
      <c r="I54" s="38" t="s">
        <v>67</v>
      </c>
      <c r="J54" s="31">
        <f t="shared" si="30"/>
        <v>0</v>
      </c>
      <c r="K54" s="38" t="s">
        <v>67</v>
      </c>
      <c r="L54" s="31">
        <f t="shared" si="31"/>
        <v>0</v>
      </c>
      <c r="M54" s="38" t="s">
        <v>67</v>
      </c>
      <c r="N54" s="31">
        <f t="shared" si="32"/>
        <v>0</v>
      </c>
      <c r="O54" s="38" t="s">
        <v>67</v>
      </c>
      <c r="P54" s="31">
        <f t="shared" si="33"/>
        <v>0</v>
      </c>
      <c r="Q54" s="31">
        <f t="shared" si="34"/>
        <v>0</v>
      </c>
      <c r="R54" s="39" t="s">
        <v>67</v>
      </c>
      <c r="S54" s="39">
        <f t="shared" si="35"/>
        <v>0</v>
      </c>
      <c r="T54" s="38" t="str">
        <f t="shared" si="36"/>
        <v/>
      </c>
      <c r="U54" s="38" t="s">
        <v>67</v>
      </c>
      <c r="V54" s="92" t="s">
        <v>77</v>
      </c>
      <c r="W54" s="93" t="s">
        <v>67</v>
      </c>
      <c r="X54" s="93" t="s">
        <v>82</v>
      </c>
      <c r="Y54" s="92" t="s">
        <v>68</v>
      </c>
      <c r="Z54" s="92" t="s">
        <v>76</v>
      </c>
      <c r="AA54" s="92" t="s">
        <v>67</v>
      </c>
      <c r="AB54" s="92" t="s">
        <v>76</v>
      </c>
      <c r="AC54" s="15"/>
      <c r="AD54" s="15"/>
      <c r="AE54" s="15"/>
      <c r="AF54" s="15"/>
      <c r="AG54" s="15"/>
      <c r="AH54" s="15"/>
      <c r="AI54" s="15"/>
      <c r="AJ54" s="15"/>
      <c r="AK54" s="15"/>
      <c r="AL54" s="15"/>
      <c r="AM54" s="15"/>
      <c r="AN54" s="15"/>
      <c r="AO54" s="15"/>
      <c r="AP54" s="15"/>
      <c r="AQ54" s="15"/>
      <c r="AR54" s="15"/>
      <c r="AS54" s="15"/>
    </row>
    <row r="55" spans="1:45" s="12" customFormat="1" ht="75" customHeight="1" x14ac:dyDescent="0.2">
      <c r="A55" s="40" t="s">
        <v>54</v>
      </c>
      <c r="B55" s="85" t="s">
        <v>87</v>
      </c>
      <c r="C55" s="40" t="s">
        <v>292</v>
      </c>
      <c r="D55" s="40" t="s">
        <v>317</v>
      </c>
      <c r="E55" s="40" t="s">
        <v>314</v>
      </c>
      <c r="F55" s="10" t="s">
        <v>386</v>
      </c>
      <c r="G55" s="10" t="s">
        <v>175</v>
      </c>
      <c r="H55" s="11">
        <f t="shared" si="29"/>
        <v>0</v>
      </c>
      <c r="I55" s="38" t="s">
        <v>67</v>
      </c>
      <c r="J55" s="31">
        <f t="shared" si="30"/>
        <v>0</v>
      </c>
      <c r="K55" s="38" t="s">
        <v>67</v>
      </c>
      <c r="L55" s="31">
        <f t="shared" si="31"/>
        <v>0</v>
      </c>
      <c r="M55" s="38" t="s">
        <v>67</v>
      </c>
      <c r="N55" s="31">
        <f t="shared" si="32"/>
        <v>0</v>
      </c>
      <c r="O55" s="38" t="s">
        <v>67</v>
      </c>
      <c r="P55" s="31">
        <f t="shared" si="33"/>
        <v>0</v>
      </c>
      <c r="Q55" s="31">
        <f t="shared" si="34"/>
        <v>0</v>
      </c>
      <c r="R55" s="39" t="s">
        <v>67</v>
      </c>
      <c r="S55" s="39">
        <f t="shared" si="35"/>
        <v>0</v>
      </c>
      <c r="T55" s="38" t="str">
        <f t="shared" si="36"/>
        <v/>
      </c>
      <c r="U55" s="38" t="s">
        <v>67</v>
      </c>
      <c r="V55" s="92" t="s">
        <v>77</v>
      </c>
      <c r="W55" s="93" t="s">
        <v>67</v>
      </c>
      <c r="X55" s="93" t="s">
        <v>82</v>
      </c>
      <c r="Y55" s="92" t="s">
        <v>68</v>
      </c>
      <c r="Z55" s="92" t="s">
        <v>76</v>
      </c>
      <c r="AA55" s="92" t="s">
        <v>67</v>
      </c>
      <c r="AB55" s="92" t="s">
        <v>76</v>
      </c>
      <c r="AC55" s="15"/>
      <c r="AD55" s="15"/>
      <c r="AE55" s="15"/>
      <c r="AF55" s="15"/>
      <c r="AG55" s="15"/>
      <c r="AH55" s="15"/>
      <c r="AI55" s="15"/>
      <c r="AJ55" s="15"/>
      <c r="AK55" s="15"/>
      <c r="AL55" s="15"/>
      <c r="AM55" s="15"/>
      <c r="AN55" s="15"/>
      <c r="AO55" s="15"/>
      <c r="AP55" s="15"/>
      <c r="AQ55" s="15"/>
      <c r="AR55" s="15"/>
      <c r="AS55" s="15"/>
    </row>
    <row r="56" spans="1:45" s="12" customFormat="1" ht="75" customHeight="1" x14ac:dyDescent="0.2">
      <c r="A56" s="40" t="s">
        <v>55</v>
      </c>
      <c r="B56" s="85" t="s">
        <v>87</v>
      </c>
      <c r="C56" s="40" t="s">
        <v>292</v>
      </c>
      <c r="D56" s="40" t="s">
        <v>318</v>
      </c>
      <c r="E56" s="40" t="s">
        <v>319</v>
      </c>
      <c r="F56" s="10" t="s">
        <v>386</v>
      </c>
      <c r="G56" s="10" t="s">
        <v>175</v>
      </c>
      <c r="H56" s="11">
        <f t="shared" si="29"/>
        <v>0</v>
      </c>
      <c r="I56" s="38" t="s">
        <v>67</v>
      </c>
      <c r="J56" s="31">
        <f t="shared" si="30"/>
        <v>0</v>
      </c>
      <c r="K56" s="38" t="s">
        <v>67</v>
      </c>
      <c r="L56" s="31">
        <f t="shared" si="31"/>
        <v>0</v>
      </c>
      <c r="M56" s="38" t="s">
        <v>67</v>
      </c>
      <c r="N56" s="31">
        <f t="shared" si="32"/>
        <v>0</v>
      </c>
      <c r="O56" s="38" t="s">
        <v>67</v>
      </c>
      <c r="P56" s="31">
        <f t="shared" si="33"/>
        <v>0</v>
      </c>
      <c r="Q56" s="31">
        <f t="shared" si="34"/>
        <v>0</v>
      </c>
      <c r="R56" s="39" t="s">
        <v>67</v>
      </c>
      <c r="S56" s="39">
        <f t="shared" si="35"/>
        <v>0</v>
      </c>
      <c r="T56" s="38" t="str">
        <f t="shared" si="36"/>
        <v/>
      </c>
      <c r="U56" s="38" t="s">
        <v>67</v>
      </c>
      <c r="V56" s="92" t="s">
        <v>77</v>
      </c>
      <c r="W56" s="93" t="s">
        <v>67</v>
      </c>
      <c r="X56" s="93" t="s">
        <v>82</v>
      </c>
      <c r="Y56" s="92" t="s">
        <v>68</v>
      </c>
      <c r="Z56" s="92" t="s">
        <v>76</v>
      </c>
      <c r="AA56" s="92" t="s">
        <v>67</v>
      </c>
      <c r="AB56" s="92" t="s">
        <v>76</v>
      </c>
      <c r="AC56" s="15"/>
      <c r="AD56" s="15"/>
      <c r="AE56" s="15"/>
      <c r="AF56" s="15"/>
      <c r="AG56" s="15"/>
      <c r="AH56" s="15"/>
      <c r="AI56" s="15"/>
      <c r="AJ56" s="15"/>
      <c r="AK56" s="15"/>
      <c r="AL56" s="15"/>
      <c r="AM56" s="15"/>
      <c r="AN56" s="15"/>
      <c r="AO56" s="15"/>
      <c r="AP56" s="15"/>
      <c r="AQ56" s="15"/>
      <c r="AR56" s="15"/>
      <c r="AS56" s="15"/>
    </row>
    <row r="57" spans="1:45" s="12" customFormat="1" ht="75" customHeight="1" x14ac:dyDescent="0.2">
      <c r="A57" s="40" t="s">
        <v>56</v>
      </c>
      <c r="B57" s="85" t="s">
        <v>87</v>
      </c>
      <c r="C57" s="40" t="s">
        <v>292</v>
      </c>
      <c r="D57" s="40" t="s">
        <v>320</v>
      </c>
      <c r="E57" s="40" t="s">
        <v>321</v>
      </c>
      <c r="F57" s="10" t="s">
        <v>386</v>
      </c>
      <c r="G57" s="10" t="s">
        <v>175</v>
      </c>
      <c r="H57" s="11">
        <f t="shared" si="29"/>
        <v>0</v>
      </c>
      <c r="I57" s="38" t="s">
        <v>67</v>
      </c>
      <c r="J57" s="31">
        <f t="shared" si="30"/>
        <v>0</v>
      </c>
      <c r="K57" s="38" t="s">
        <v>67</v>
      </c>
      <c r="L57" s="31">
        <f t="shared" si="31"/>
        <v>0</v>
      </c>
      <c r="M57" s="38" t="s">
        <v>67</v>
      </c>
      <c r="N57" s="31">
        <f t="shared" si="32"/>
        <v>0</v>
      </c>
      <c r="O57" s="38" t="s">
        <v>67</v>
      </c>
      <c r="P57" s="31">
        <f t="shared" si="33"/>
        <v>0</v>
      </c>
      <c r="Q57" s="31">
        <f t="shared" si="34"/>
        <v>0</v>
      </c>
      <c r="R57" s="39" t="s">
        <v>67</v>
      </c>
      <c r="S57" s="39">
        <f t="shared" si="35"/>
        <v>0</v>
      </c>
      <c r="T57" s="38" t="str">
        <f t="shared" si="36"/>
        <v/>
      </c>
      <c r="U57" s="38" t="s">
        <v>67</v>
      </c>
      <c r="V57" s="92" t="s">
        <v>77</v>
      </c>
      <c r="W57" s="93" t="s">
        <v>67</v>
      </c>
      <c r="X57" s="93" t="s">
        <v>82</v>
      </c>
      <c r="Y57" s="92" t="s">
        <v>68</v>
      </c>
      <c r="Z57" s="92" t="s">
        <v>76</v>
      </c>
      <c r="AA57" s="92" t="s">
        <v>67</v>
      </c>
      <c r="AB57" s="92" t="s">
        <v>76</v>
      </c>
      <c r="AC57" s="15"/>
      <c r="AD57" s="15"/>
      <c r="AE57" s="15"/>
      <c r="AF57" s="15"/>
      <c r="AG57" s="15"/>
      <c r="AH57" s="15"/>
      <c r="AI57" s="15"/>
      <c r="AJ57" s="15"/>
      <c r="AK57" s="15"/>
      <c r="AL57" s="15"/>
      <c r="AM57" s="15"/>
      <c r="AN57" s="15"/>
      <c r="AO57" s="15"/>
      <c r="AP57" s="15"/>
      <c r="AQ57" s="15"/>
      <c r="AR57" s="15"/>
      <c r="AS57" s="15"/>
    </row>
    <row r="58" spans="1:45" s="12" customFormat="1" ht="75" customHeight="1" x14ac:dyDescent="0.2">
      <c r="A58" s="40" t="s">
        <v>57</v>
      </c>
      <c r="B58" s="85" t="s">
        <v>87</v>
      </c>
      <c r="C58" s="40" t="s">
        <v>292</v>
      </c>
      <c r="D58" s="40" t="s">
        <v>322</v>
      </c>
      <c r="E58" s="40" t="s">
        <v>323</v>
      </c>
      <c r="F58" s="10" t="s">
        <v>386</v>
      </c>
      <c r="G58" s="10" t="s">
        <v>175</v>
      </c>
      <c r="H58" s="11">
        <f t="shared" si="29"/>
        <v>0</v>
      </c>
      <c r="I58" s="38" t="s">
        <v>67</v>
      </c>
      <c r="J58" s="31">
        <f t="shared" si="30"/>
        <v>0</v>
      </c>
      <c r="K58" s="38" t="s">
        <v>67</v>
      </c>
      <c r="L58" s="31">
        <f t="shared" si="31"/>
        <v>0</v>
      </c>
      <c r="M58" s="38" t="s">
        <v>67</v>
      </c>
      <c r="N58" s="31">
        <f t="shared" si="32"/>
        <v>0</v>
      </c>
      <c r="O58" s="38" t="s">
        <v>67</v>
      </c>
      <c r="P58" s="31">
        <f t="shared" si="33"/>
        <v>0</v>
      </c>
      <c r="Q58" s="31">
        <f t="shared" si="34"/>
        <v>0</v>
      </c>
      <c r="R58" s="39" t="s">
        <v>67</v>
      </c>
      <c r="S58" s="39">
        <f t="shared" si="35"/>
        <v>0</v>
      </c>
      <c r="T58" s="38" t="str">
        <f t="shared" si="36"/>
        <v/>
      </c>
      <c r="U58" s="38" t="s">
        <v>67</v>
      </c>
      <c r="V58" s="92" t="s">
        <v>77</v>
      </c>
      <c r="W58" s="93" t="s">
        <v>67</v>
      </c>
      <c r="X58" s="93" t="s">
        <v>82</v>
      </c>
      <c r="Y58" s="92" t="s">
        <v>68</v>
      </c>
      <c r="Z58" s="92" t="s">
        <v>76</v>
      </c>
      <c r="AA58" s="92" t="s">
        <v>67</v>
      </c>
      <c r="AB58" s="92" t="s">
        <v>76</v>
      </c>
      <c r="AC58" s="15"/>
      <c r="AD58" s="15"/>
      <c r="AE58" s="15"/>
      <c r="AF58" s="15"/>
      <c r="AG58" s="15"/>
      <c r="AH58" s="15"/>
      <c r="AI58" s="15"/>
      <c r="AJ58" s="15"/>
      <c r="AK58" s="15"/>
      <c r="AL58" s="15"/>
      <c r="AM58" s="15"/>
      <c r="AN58" s="15"/>
      <c r="AO58" s="15"/>
      <c r="AP58" s="15"/>
      <c r="AQ58" s="15"/>
      <c r="AR58" s="15"/>
      <c r="AS58" s="15"/>
    </row>
    <row r="59" spans="1:45" s="12" customFormat="1" ht="75" customHeight="1" x14ac:dyDescent="0.2">
      <c r="A59" s="40" t="s">
        <v>58</v>
      </c>
      <c r="B59" s="85" t="s">
        <v>87</v>
      </c>
      <c r="C59" s="40" t="s">
        <v>292</v>
      </c>
      <c r="D59" s="40" t="s">
        <v>324</v>
      </c>
      <c r="E59" s="40" t="s">
        <v>325</v>
      </c>
      <c r="F59" s="10" t="s">
        <v>386</v>
      </c>
      <c r="G59" s="10" t="s">
        <v>175</v>
      </c>
      <c r="H59" s="11">
        <f t="shared" si="29"/>
        <v>0</v>
      </c>
      <c r="I59" s="38" t="s">
        <v>67</v>
      </c>
      <c r="J59" s="31">
        <f t="shared" si="30"/>
        <v>0</v>
      </c>
      <c r="K59" s="38" t="s">
        <v>67</v>
      </c>
      <c r="L59" s="31">
        <f t="shared" si="31"/>
        <v>0</v>
      </c>
      <c r="M59" s="38" t="s">
        <v>67</v>
      </c>
      <c r="N59" s="31">
        <f t="shared" si="32"/>
        <v>0</v>
      </c>
      <c r="O59" s="38" t="s">
        <v>67</v>
      </c>
      <c r="P59" s="31">
        <f t="shared" si="33"/>
        <v>0</v>
      </c>
      <c r="Q59" s="31">
        <f t="shared" si="34"/>
        <v>0</v>
      </c>
      <c r="R59" s="39" t="s">
        <v>67</v>
      </c>
      <c r="S59" s="39">
        <f t="shared" si="35"/>
        <v>0</v>
      </c>
      <c r="T59" s="38" t="str">
        <f t="shared" si="36"/>
        <v/>
      </c>
      <c r="U59" s="38" t="s">
        <v>67</v>
      </c>
      <c r="V59" s="92" t="s">
        <v>77</v>
      </c>
      <c r="W59" s="93" t="s">
        <v>67</v>
      </c>
      <c r="X59" s="93" t="s">
        <v>82</v>
      </c>
      <c r="Y59" s="92" t="s">
        <v>68</v>
      </c>
      <c r="Z59" s="92" t="s">
        <v>76</v>
      </c>
      <c r="AA59" s="92" t="s">
        <v>67</v>
      </c>
      <c r="AB59" s="92" t="s">
        <v>76</v>
      </c>
      <c r="AC59" s="15"/>
      <c r="AD59" s="15"/>
      <c r="AE59" s="15"/>
      <c r="AF59" s="15"/>
      <c r="AG59" s="15"/>
      <c r="AH59" s="15"/>
      <c r="AI59" s="15"/>
      <c r="AJ59" s="15"/>
      <c r="AK59" s="15"/>
      <c r="AL59" s="15"/>
      <c r="AM59" s="15"/>
      <c r="AN59" s="15"/>
      <c r="AO59" s="15"/>
      <c r="AP59" s="15"/>
      <c r="AQ59" s="15"/>
      <c r="AR59" s="15"/>
      <c r="AS59" s="15"/>
    </row>
    <row r="60" spans="1:45" s="18" customFormat="1" ht="75" customHeight="1" x14ac:dyDescent="0.25">
      <c r="A60" s="40" t="s">
        <v>58</v>
      </c>
      <c r="B60" s="85" t="s">
        <v>87</v>
      </c>
      <c r="C60" s="40" t="s">
        <v>326</v>
      </c>
      <c r="D60" s="40" t="s">
        <v>327</v>
      </c>
      <c r="E60" s="40" t="s">
        <v>328</v>
      </c>
      <c r="F60" s="10" t="s">
        <v>386</v>
      </c>
      <c r="G60" s="10" t="s">
        <v>175</v>
      </c>
      <c r="H60" s="11">
        <f t="shared" ref="H60:H89" si="37">IF(I60="Mycket låg",1,(IF(I60="Låg",2,(IF(I60="Medel",3,(IF(I60="Hög",4,(IF(I60="Mycket hög",5,0)))))))))</f>
        <v>0</v>
      </c>
      <c r="I60" s="38" t="s">
        <v>67</v>
      </c>
      <c r="J60" s="31">
        <f t="shared" ref="J60:J89" si="38">IF(K60="Liten",1,(IF(K60="Medel",2,(IF(K60="Stor",3,0)))))</f>
        <v>0</v>
      </c>
      <c r="K60" s="38" t="s">
        <v>67</v>
      </c>
      <c r="L60" s="31">
        <f t="shared" ref="L60:L89" si="39">IF(M60="Kort",1,(IF(M60="Medel",2,(IF(M60="Lång",3,0)))))</f>
        <v>0</v>
      </c>
      <c r="M60" s="38" t="s">
        <v>67</v>
      </c>
      <c r="N60" s="31">
        <f t="shared" ref="N60:N89" si="40">IF(O60="Lokalt",1,(IF(O60="Regionalt",2,(IF(O60="Nationellt",3,0)))))</f>
        <v>0</v>
      </c>
      <c r="O60" s="38" t="s">
        <v>67</v>
      </c>
      <c r="P60" s="31">
        <f t="shared" ref="P60:P89" si="41">(H60*3+J60+L60+N60)</f>
        <v>0</v>
      </c>
      <c r="Q60" s="31">
        <f t="shared" ref="Q60:Q89" si="42">IF(R60="Låg",1,(IF(R60="Medelhög",2,(IF(R60="Hög",3,(IF(R60="Mycket hög",4,0)))))))</f>
        <v>0</v>
      </c>
      <c r="R60" s="39" t="s">
        <v>67</v>
      </c>
      <c r="S60" s="39">
        <f t="shared" ref="S60:S89" si="43">IF(Q60="","",P60*Q60)</f>
        <v>0</v>
      </c>
      <c r="T60" s="38" t="str">
        <f t="shared" ref="T60:T89" si="44">IF(S60=0,"",IF(S60&lt;=30, "Låg", IF(S60&lt;=40, "Medel", IF(S60&lt;=70, "Hög", "Extremt Hög"))))</f>
        <v/>
      </c>
      <c r="U60" s="38" t="s">
        <v>67</v>
      </c>
      <c r="V60" s="92" t="s">
        <v>77</v>
      </c>
      <c r="W60" s="93" t="s">
        <v>67</v>
      </c>
      <c r="X60" s="93" t="s">
        <v>82</v>
      </c>
      <c r="Y60" s="92" t="s">
        <v>68</v>
      </c>
      <c r="Z60" s="92" t="s">
        <v>76</v>
      </c>
      <c r="AA60" s="92" t="s">
        <v>67</v>
      </c>
      <c r="AB60" s="92" t="s">
        <v>76</v>
      </c>
    </row>
    <row r="61" spans="1:45" s="18" customFormat="1" ht="75" customHeight="1" x14ac:dyDescent="0.25">
      <c r="A61" s="40" t="s">
        <v>58</v>
      </c>
      <c r="B61" s="85" t="s">
        <v>87</v>
      </c>
      <c r="C61" s="40" t="s">
        <v>326</v>
      </c>
      <c r="D61" s="40" t="s">
        <v>329</v>
      </c>
      <c r="E61" s="40" t="s">
        <v>330</v>
      </c>
      <c r="F61" s="10" t="s">
        <v>386</v>
      </c>
      <c r="G61" s="10" t="s">
        <v>175</v>
      </c>
      <c r="H61" s="11">
        <f t="shared" si="37"/>
        <v>0</v>
      </c>
      <c r="I61" s="38" t="s">
        <v>67</v>
      </c>
      <c r="J61" s="31">
        <f t="shared" si="38"/>
        <v>0</v>
      </c>
      <c r="K61" s="38" t="s">
        <v>67</v>
      </c>
      <c r="L61" s="31">
        <f t="shared" si="39"/>
        <v>0</v>
      </c>
      <c r="M61" s="38" t="s">
        <v>67</v>
      </c>
      <c r="N61" s="31">
        <f t="shared" si="40"/>
        <v>0</v>
      </c>
      <c r="O61" s="38" t="s">
        <v>67</v>
      </c>
      <c r="P61" s="31">
        <f t="shared" si="41"/>
        <v>0</v>
      </c>
      <c r="Q61" s="31">
        <f t="shared" si="42"/>
        <v>0</v>
      </c>
      <c r="R61" s="39" t="s">
        <v>67</v>
      </c>
      <c r="S61" s="39">
        <f t="shared" si="43"/>
        <v>0</v>
      </c>
      <c r="T61" s="38" t="str">
        <f t="shared" si="44"/>
        <v/>
      </c>
      <c r="U61" s="38" t="s">
        <v>67</v>
      </c>
      <c r="V61" s="92" t="s">
        <v>77</v>
      </c>
      <c r="W61" s="93" t="s">
        <v>67</v>
      </c>
      <c r="X61" s="93" t="s">
        <v>82</v>
      </c>
      <c r="Y61" s="92" t="s">
        <v>68</v>
      </c>
      <c r="Z61" s="92" t="s">
        <v>76</v>
      </c>
      <c r="AA61" s="92" t="s">
        <v>67</v>
      </c>
      <c r="AB61" s="92" t="s">
        <v>76</v>
      </c>
    </row>
    <row r="62" spans="1:45" s="18" customFormat="1" ht="75" customHeight="1" x14ac:dyDescent="0.25">
      <c r="A62" s="40" t="s">
        <v>58</v>
      </c>
      <c r="B62" s="85" t="s">
        <v>87</v>
      </c>
      <c r="C62" s="40" t="s">
        <v>326</v>
      </c>
      <c r="D62" s="40" t="s">
        <v>331</v>
      </c>
      <c r="E62" s="40" t="s">
        <v>332</v>
      </c>
      <c r="F62" s="10" t="s">
        <v>386</v>
      </c>
      <c r="G62" s="10" t="s">
        <v>175</v>
      </c>
      <c r="H62" s="11">
        <f t="shared" si="37"/>
        <v>0</v>
      </c>
      <c r="I62" s="38" t="s">
        <v>67</v>
      </c>
      <c r="J62" s="31">
        <f t="shared" si="38"/>
        <v>0</v>
      </c>
      <c r="K62" s="38" t="s">
        <v>67</v>
      </c>
      <c r="L62" s="31">
        <f t="shared" si="39"/>
        <v>0</v>
      </c>
      <c r="M62" s="38" t="s">
        <v>67</v>
      </c>
      <c r="N62" s="31">
        <f t="shared" si="40"/>
        <v>0</v>
      </c>
      <c r="O62" s="38" t="s">
        <v>67</v>
      </c>
      <c r="P62" s="31">
        <f t="shared" si="41"/>
        <v>0</v>
      </c>
      <c r="Q62" s="31">
        <f t="shared" si="42"/>
        <v>0</v>
      </c>
      <c r="R62" s="39" t="s">
        <v>67</v>
      </c>
      <c r="S62" s="39">
        <f t="shared" si="43"/>
        <v>0</v>
      </c>
      <c r="T62" s="38" t="str">
        <f t="shared" si="44"/>
        <v/>
      </c>
      <c r="U62" s="38" t="s">
        <v>67</v>
      </c>
      <c r="V62" s="92" t="s">
        <v>77</v>
      </c>
      <c r="W62" s="93" t="s">
        <v>67</v>
      </c>
      <c r="X62" s="93" t="s">
        <v>82</v>
      </c>
      <c r="Y62" s="92" t="s">
        <v>68</v>
      </c>
      <c r="Z62" s="92" t="s">
        <v>76</v>
      </c>
      <c r="AA62" s="92" t="s">
        <v>67</v>
      </c>
      <c r="AB62" s="92" t="s">
        <v>76</v>
      </c>
    </row>
    <row r="63" spans="1:45" s="18" customFormat="1" ht="75" customHeight="1" x14ac:dyDescent="0.25">
      <c r="A63" s="40" t="s">
        <v>58</v>
      </c>
      <c r="B63" s="85" t="s">
        <v>87</v>
      </c>
      <c r="C63" s="40" t="s">
        <v>326</v>
      </c>
      <c r="D63" s="40" t="s">
        <v>333</v>
      </c>
      <c r="E63" s="40" t="s">
        <v>334</v>
      </c>
      <c r="F63" s="10" t="s">
        <v>386</v>
      </c>
      <c r="G63" s="10" t="s">
        <v>175</v>
      </c>
      <c r="H63" s="11">
        <f t="shared" si="37"/>
        <v>0</v>
      </c>
      <c r="I63" s="38" t="s">
        <v>67</v>
      </c>
      <c r="J63" s="31">
        <f t="shared" si="38"/>
        <v>0</v>
      </c>
      <c r="K63" s="38" t="s">
        <v>67</v>
      </c>
      <c r="L63" s="31">
        <f t="shared" si="39"/>
        <v>0</v>
      </c>
      <c r="M63" s="38" t="s">
        <v>67</v>
      </c>
      <c r="N63" s="31">
        <f t="shared" si="40"/>
        <v>0</v>
      </c>
      <c r="O63" s="38" t="s">
        <v>67</v>
      </c>
      <c r="P63" s="31">
        <f t="shared" si="41"/>
        <v>0</v>
      </c>
      <c r="Q63" s="31">
        <f t="shared" si="42"/>
        <v>0</v>
      </c>
      <c r="R63" s="39" t="s">
        <v>67</v>
      </c>
      <c r="S63" s="39">
        <f t="shared" si="43"/>
        <v>0</v>
      </c>
      <c r="T63" s="38" t="str">
        <f t="shared" si="44"/>
        <v/>
      </c>
      <c r="U63" s="38" t="s">
        <v>67</v>
      </c>
      <c r="V63" s="92" t="s">
        <v>77</v>
      </c>
      <c r="W63" s="93" t="s">
        <v>67</v>
      </c>
      <c r="X63" s="93" t="s">
        <v>82</v>
      </c>
      <c r="Y63" s="92" t="s">
        <v>68</v>
      </c>
      <c r="Z63" s="92" t="s">
        <v>76</v>
      </c>
      <c r="AA63" s="92" t="s">
        <v>67</v>
      </c>
      <c r="AB63" s="92" t="s">
        <v>76</v>
      </c>
    </row>
    <row r="64" spans="1:45" s="18" customFormat="1" ht="75" customHeight="1" x14ac:dyDescent="0.25">
      <c r="A64" s="40" t="s">
        <v>58</v>
      </c>
      <c r="B64" s="85" t="s">
        <v>87</v>
      </c>
      <c r="C64" s="40" t="s">
        <v>326</v>
      </c>
      <c r="D64" s="40" t="s">
        <v>335</v>
      </c>
      <c r="E64" s="40" t="s">
        <v>336</v>
      </c>
      <c r="F64" s="10" t="s">
        <v>386</v>
      </c>
      <c r="G64" s="10" t="s">
        <v>175</v>
      </c>
      <c r="H64" s="11">
        <f t="shared" si="37"/>
        <v>0</v>
      </c>
      <c r="I64" s="38" t="s">
        <v>67</v>
      </c>
      <c r="J64" s="31">
        <f t="shared" si="38"/>
        <v>0</v>
      </c>
      <c r="K64" s="38" t="s">
        <v>67</v>
      </c>
      <c r="L64" s="31">
        <f t="shared" si="39"/>
        <v>0</v>
      </c>
      <c r="M64" s="38" t="s">
        <v>67</v>
      </c>
      <c r="N64" s="31">
        <f t="shared" si="40"/>
        <v>0</v>
      </c>
      <c r="O64" s="38" t="s">
        <v>67</v>
      </c>
      <c r="P64" s="31">
        <f t="shared" si="41"/>
        <v>0</v>
      </c>
      <c r="Q64" s="31">
        <f t="shared" si="42"/>
        <v>0</v>
      </c>
      <c r="R64" s="39" t="s">
        <v>67</v>
      </c>
      <c r="S64" s="39">
        <f t="shared" si="43"/>
        <v>0</v>
      </c>
      <c r="T64" s="38" t="str">
        <f t="shared" si="44"/>
        <v/>
      </c>
      <c r="U64" s="38" t="s">
        <v>67</v>
      </c>
      <c r="V64" s="92" t="s">
        <v>77</v>
      </c>
      <c r="W64" s="93" t="s">
        <v>67</v>
      </c>
      <c r="X64" s="93" t="s">
        <v>82</v>
      </c>
      <c r="Y64" s="92" t="s">
        <v>68</v>
      </c>
      <c r="Z64" s="92" t="s">
        <v>76</v>
      </c>
      <c r="AA64" s="92" t="s">
        <v>67</v>
      </c>
      <c r="AB64" s="92" t="s">
        <v>76</v>
      </c>
    </row>
    <row r="65" spans="1:28" s="18" customFormat="1" ht="75" customHeight="1" x14ac:dyDescent="0.25">
      <c r="A65" s="40" t="s">
        <v>58</v>
      </c>
      <c r="B65" s="85" t="s">
        <v>87</v>
      </c>
      <c r="C65" s="40" t="s">
        <v>326</v>
      </c>
      <c r="D65" s="40" t="s">
        <v>337</v>
      </c>
      <c r="E65" s="40" t="s">
        <v>338</v>
      </c>
      <c r="F65" s="10" t="s">
        <v>386</v>
      </c>
      <c r="G65" s="10" t="s">
        <v>175</v>
      </c>
      <c r="H65" s="11">
        <f t="shared" si="37"/>
        <v>0</v>
      </c>
      <c r="I65" s="38" t="s">
        <v>67</v>
      </c>
      <c r="J65" s="31">
        <f t="shared" si="38"/>
        <v>0</v>
      </c>
      <c r="K65" s="38" t="s">
        <v>67</v>
      </c>
      <c r="L65" s="31">
        <f t="shared" si="39"/>
        <v>0</v>
      </c>
      <c r="M65" s="38" t="s">
        <v>67</v>
      </c>
      <c r="N65" s="31">
        <f t="shared" si="40"/>
        <v>0</v>
      </c>
      <c r="O65" s="38" t="s">
        <v>67</v>
      </c>
      <c r="P65" s="31">
        <f t="shared" si="41"/>
        <v>0</v>
      </c>
      <c r="Q65" s="31">
        <f t="shared" si="42"/>
        <v>0</v>
      </c>
      <c r="R65" s="39" t="s">
        <v>67</v>
      </c>
      <c r="S65" s="39">
        <f t="shared" si="43"/>
        <v>0</v>
      </c>
      <c r="T65" s="38" t="str">
        <f t="shared" si="44"/>
        <v/>
      </c>
      <c r="U65" s="38" t="s">
        <v>67</v>
      </c>
      <c r="V65" s="92" t="s">
        <v>77</v>
      </c>
      <c r="W65" s="93" t="s">
        <v>67</v>
      </c>
      <c r="X65" s="93" t="s">
        <v>82</v>
      </c>
      <c r="Y65" s="92" t="s">
        <v>68</v>
      </c>
      <c r="Z65" s="92" t="s">
        <v>76</v>
      </c>
      <c r="AA65" s="92" t="s">
        <v>67</v>
      </c>
      <c r="AB65" s="92" t="s">
        <v>76</v>
      </c>
    </row>
    <row r="66" spans="1:28" s="18" customFormat="1" ht="75" customHeight="1" x14ac:dyDescent="0.25">
      <c r="A66" s="40" t="s">
        <v>58</v>
      </c>
      <c r="B66" s="85" t="s">
        <v>87</v>
      </c>
      <c r="C66" s="40" t="s">
        <v>326</v>
      </c>
      <c r="D66" s="40" t="s">
        <v>339</v>
      </c>
      <c r="E66" s="40" t="s">
        <v>340</v>
      </c>
      <c r="F66" s="10" t="s">
        <v>386</v>
      </c>
      <c r="G66" s="10" t="s">
        <v>175</v>
      </c>
      <c r="H66" s="11">
        <f t="shared" si="37"/>
        <v>0</v>
      </c>
      <c r="I66" s="38" t="s">
        <v>67</v>
      </c>
      <c r="J66" s="31">
        <f t="shared" si="38"/>
        <v>0</v>
      </c>
      <c r="K66" s="38" t="s">
        <v>67</v>
      </c>
      <c r="L66" s="31">
        <f t="shared" si="39"/>
        <v>0</v>
      </c>
      <c r="M66" s="38" t="s">
        <v>67</v>
      </c>
      <c r="N66" s="31">
        <f t="shared" si="40"/>
        <v>0</v>
      </c>
      <c r="O66" s="38" t="s">
        <v>67</v>
      </c>
      <c r="P66" s="31">
        <f t="shared" si="41"/>
        <v>0</v>
      </c>
      <c r="Q66" s="31">
        <f t="shared" si="42"/>
        <v>0</v>
      </c>
      <c r="R66" s="39" t="s">
        <v>67</v>
      </c>
      <c r="S66" s="39">
        <f t="shared" si="43"/>
        <v>0</v>
      </c>
      <c r="T66" s="38" t="str">
        <f t="shared" si="44"/>
        <v/>
      </c>
      <c r="U66" s="38" t="s">
        <v>67</v>
      </c>
      <c r="V66" s="92" t="s">
        <v>77</v>
      </c>
      <c r="W66" s="93" t="s">
        <v>67</v>
      </c>
      <c r="X66" s="93" t="s">
        <v>82</v>
      </c>
      <c r="Y66" s="92" t="s">
        <v>68</v>
      </c>
      <c r="Z66" s="92" t="s">
        <v>76</v>
      </c>
      <c r="AA66" s="92" t="s">
        <v>67</v>
      </c>
      <c r="AB66" s="92" t="s">
        <v>76</v>
      </c>
    </row>
    <row r="67" spans="1:28" s="18" customFormat="1" ht="75" customHeight="1" x14ac:dyDescent="0.25">
      <c r="A67" s="40" t="s">
        <v>58</v>
      </c>
      <c r="B67" s="85" t="s">
        <v>87</v>
      </c>
      <c r="C67" s="40" t="s">
        <v>326</v>
      </c>
      <c r="D67" s="40" t="s">
        <v>341</v>
      </c>
      <c r="E67" s="40" t="s">
        <v>342</v>
      </c>
      <c r="F67" s="10" t="s">
        <v>386</v>
      </c>
      <c r="G67" s="10" t="s">
        <v>175</v>
      </c>
      <c r="H67" s="11">
        <f t="shared" si="37"/>
        <v>0</v>
      </c>
      <c r="I67" s="38" t="s">
        <v>67</v>
      </c>
      <c r="J67" s="31">
        <f t="shared" si="38"/>
        <v>0</v>
      </c>
      <c r="K67" s="38" t="s">
        <v>67</v>
      </c>
      <c r="L67" s="31">
        <f t="shared" si="39"/>
        <v>0</v>
      </c>
      <c r="M67" s="38" t="s">
        <v>67</v>
      </c>
      <c r="N67" s="31">
        <f t="shared" si="40"/>
        <v>0</v>
      </c>
      <c r="O67" s="38" t="s">
        <v>67</v>
      </c>
      <c r="P67" s="31">
        <f t="shared" si="41"/>
        <v>0</v>
      </c>
      <c r="Q67" s="31">
        <f t="shared" si="42"/>
        <v>0</v>
      </c>
      <c r="R67" s="39" t="s">
        <v>67</v>
      </c>
      <c r="S67" s="39">
        <f t="shared" si="43"/>
        <v>0</v>
      </c>
      <c r="T67" s="38" t="str">
        <f t="shared" si="44"/>
        <v/>
      </c>
      <c r="U67" s="38" t="s">
        <v>67</v>
      </c>
      <c r="V67" s="92" t="s">
        <v>77</v>
      </c>
      <c r="W67" s="93" t="s">
        <v>67</v>
      </c>
      <c r="X67" s="93" t="s">
        <v>82</v>
      </c>
      <c r="Y67" s="92" t="s">
        <v>68</v>
      </c>
      <c r="Z67" s="92" t="s">
        <v>76</v>
      </c>
      <c r="AA67" s="92" t="s">
        <v>67</v>
      </c>
      <c r="AB67" s="92" t="s">
        <v>76</v>
      </c>
    </row>
    <row r="68" spans="1:28" s="18" customFormat="1" ht="75" customHeight="1" x14ac:dyDescent="0.25">
      <c r="A68" s="40" t="s">
        <v>58</v>
      </c>
      <c r="B68" s="85" t="s">
        <v>87</v>
      </c>
      <c r="C68" s="40" t="s">
        <v>326</v>
      </c>
      <c r="D68" s="40" t="s">
        <v>343</v>
      </c>
      <c r="E68" s="40" t="s">
        <v>344</v>
      </c>
      <c r="F68" s="10" t="s">
        <v>386</v>
      </c>
      <c r="G68" s="10" t="s">
        <v>175</v>
      </c>
      <c r="H68" s="11">
        <f t="shared" si="37"/>
        <v>0</v>
      </c>
      <c r="I68" s="38" t="s">
        <v>67</v>
      </c>
      <c r="J68" s="31">
        <f t="shared" si="38"/>
        <v>0</v>
      </c>
      <c r="K68" s="38" t="s">
        <v>67</v>
      </c>
      <c r="L68" s="31">
        <f t="shared" si="39"/>
        <v>0</v>
      </c>
      <c r="M68" s="38" t="s">
        <v>67</v>
      </c>
      <c r="N68" s="31">
        <f t="shared" si="40"/>
        <v>0</v>
      </c>
      <c r="O68" s="38" t="s">
        <v>67</v>
      </c>
      <c r="P68" s="31">
        <f t="shared" si="41"/>
        <v>0</v>
      </c>
      <c r="Q68" s="31">
        <f t="shared" si="42"/>
        <v>0</v>
      </c>
      <c r="R68" s="39" t="s">
        <v>67</v>
      </c>
      <c r="S68" s="39">
        <f t="shared" si="43"/>
        <v>0</v>
      </c>
      <c r="T68" s="38" t="str">
        <f t="shared" si="44"/>
        <v/>
      </c>
      <c r="U68" s="38" t="s">
        <v>67</v>
      </c>
      <c r="V68" s="92" t="s">
        <v>77</v>
      </c>
      <c r="W68" s="93" t="s">
        <v>67</v>
      </c>
      <c r="X68" s="93" t="s">
        <v>82</v>
      </c>
      <c r="Y68" s="92" t="s">
        <v>68</v>
      </c>
      <c r="Z68" s="92" t="s">
        <v>76</v>
      </c>
      <c r="AA68" s="92" t="s">
        <v>67</v>
      </c>
      <c r="AB68" s="92" t="s">
        <v>76</v>
      </c>
    </row>
    <row r="69" spans="1:28" s="18" customFormat="1" ht="75" customHeight="1" x14ac:dyDescent="0.25">
      <c r="A69" s="40" t="s">
        <v>58</v>
      </c>
      <c r="B69" s="85" t="s">
        <v>87</v>
      </c>
      <c r="C69" s="40" t="s">
        <v>326</v>
      </c>
      <c r="D69" s="40" t="s">
        <v>345</v>
      </c>
      <c r="E69" s="40" t="s">
        <v>346</v>
      </c>
      <c r="F69" s="10" t="s">
        <v>386</v>
      </c>
      <c r="G69" s="10" t="s">
        <v>175</v>
      </c>
      <c r="H69" s="11">
        <f t="shared" si="37"/>
        <v>0</v>
      </c>
      <c r="I69" s="38" t="s">
        <v>67</v>
      </c>
      <c r="J69" s="31">
        <f t="shared" si="38"/>
        <v>0</v>
      </c>
      <c r="K69" s="38" t="s">
        <v>67</v>
      </c>
      <c r="L69" s="31">
        <f t="shared" si="39"/>
        <v>0</v>
      </c>
      <c r="M69" s="38" t="s">
        <v>67</v>
      </c>
      <c r="N69" s="31">
        <f t="shared" si="40"/>
        <v>0</v>
      </c>
      <c r="O69" s="38" t="s">
        <v>67</v>
      </c>
      <c r="P69" s="31">
        <f t="shared" si="41"/>
        <v>0</v>
      </c>
      <c r="Q69" s="31">
        <f t="shared" si="42"/>
        <v>0</v>
      </c>
      <c r="R69" s="39" t="s">
        <v>67</v>
      </c>
      <c r="S69" s="39">
        <f t="shared" si="43"/>
        <v>0</v>
      </c>
      <c r="T69" s="38" t="str">
        <f t="shared" si="44"/>
        <v/>
      </c>
      <c r="U69" s="38" t="s">
        <v>67</v>
      </c>
      <c r="V69" s="92" t="s">
        <v>77</v>
      </c>
      <c r="W69" s="93" t="s">
        <v>67</v>
      </c>
      <c r="X69" s="93" t="s">
        <v>82</v>
      </c>
      <c r="Y69" s="92" t="s">
        <v>68</v>
      </c>
      <c r="Z69" s="92" t="s">
        <v>76</v>
      </c>
      <c r="AA69" s="92" t="s">
        <v>67</v>
      </c>
      <c r="AB69" s="92" t="s">
        <v>76</v>
      </c>
    </row>
    <row r="70" spans="1:28" s="18" customFormat="1" ht="75" customHeight="1" x14ac:dyDescent="0.25">
      <c r="A70" s="40" t="s">
        <v>58</v>
      </c>
      <c r="B70" s="85" t="s">
        <v>87</v>
      </c>
      <c r="C70" s="40" t="s">
        <v>326</v>
      </c>
      <c r="D70" s="40" t="s">
        <v>347</v>
      </c>
      <c r="E70" s="40" t="s">
        <v>348</v>
      </c>
      <c r="F70" s="10" t="s">
        <v>386</v>
      </c>
      <c r="G70" s="10" t="s">
        <v>175</v>
      </c>
      <c r="H70" s="11">
        <f t="shared" si="37"/>
        <v>0</v>
      </c>
      <c r="I70" s="38" t="s">
        <v>67</v>
      </c>
      <c r="J70" s="31">
        <f t="shared" si="38"/>
        <v>0</v>
      </c>
      <c r="K70" s="38" t="s">
        <v>67</v>
      </c>
      <c r="L70" s="31">
        <f t="shared" si="39"/>
        <v>0</v>
      </c>
      <c r="M70" s="38" t="s">
        <v>67</v>
      </c>
      <c r="N70" s="31">
        <f t="shared" si="40"/>
        <v>0</v>
      </c>
      <c r="O70" s="38" t="s">
        <v>67</v>
      </c>
      <c r="P70" s="31">
        <f t="shared" si="41"/>
        <v>0</v>
      </c>
      <c r="Q70" s="31">
        <f t="shared" si="42"/>
        <v>0</v>
      </c>
      <c r="R70" s="39" t="s">
        <v>67</v>
      </c>
      <c r="S70" s="39">
        <f t="shared" si="43"/>
        <v>0</v>
      </c>
      <c r="T70" s="38" t="str">
        <f t="shared" si="44"/>
        <v/>
      </c>
      <c r="U70" s="38" t="s">
        <v>67</v>
      </c>
      <c r="V70" s="92" t="s">
        <v>77</v>
      </c>
      <c r="W70" s="93" t="s">
        <v>67</v>
      </c>
      <c r="X70" s="93" t="s">
        <v>82</v>
      </c>
      <c r="Y70" s="92" t="s">
        <v>68</v>
      </c>
      <c r="Z70" s="92" t="s">
        <v>76</v>
      </c>
      <c r="AA70" s="92" t="s">
        <v>67</v>
      </c>
      <c r="AB70" s="92" t="s">
        <v>76</v>
      </c>
    </row>
    <row r="71" spans="1:28" s="18" customFormat="1" ht="75" customHeight="1" x14ac:dyDescent="0.25">
      <c r="A71" s="40" t="s">
        <v>58</v>
      </c>
      <c r="B71" s="85" t="s">
        <v>87</v>
      </c>
      <c r="C71" s="40" t="s">
        <v>326</v>
      </c>
      <c r="D71" s="40" t="s">
        <v>349</v>
      </c>
      <c r="E71" s="40" t="s">
        <v>348</v>
      </c>
      <c r="F71" s="10" t="s">
        <v>386</v>
      </c>
      <c r="G71" s="10" t="s">
        <v>175</v>
      </c>
      <c r="H71" s="11">
        <f t="shared" si="37"/>
        <v>0</v>
      </c>
      <c r="I71" s="38" t="s">
        <v>67</v>
      </c>
      <c r="J71" s="31">
        <f t="shared" si="38"/>
        <v>0</v>
      </c>
      <c r="K71" s="38" t="s">
        <v>67</v>
      </c>
      <c r="L71" s="31">
        <f t="shared" si="39"/>
        <v>0</v>
      </c>
      <c r="M71" s="38" t="s">
        <v>67</v>
      </c>
      <c r="N71" s="31">
        <f t="shared" si="40"/>
        <v>0</v>
      </c>
      <c r="O71" s="38" t="s">
        <v>67</v>
      </c>
      <c r="P71" s="31">
        <f t="shared" si="41"/>
        <v>0</v>
      </c>
      <c r="Q71" s="31">
        <f t="shared" si="42"/>
        <v>0</v>
      </c>
      <c r="R71" s="39" t="s">
        <v>67</v>
      </c>
      <c r="S71" s="39">
        <f t="shared" si="43"/>
        <v>0</v>
      </c>
      <c r="T71" s="38" t="str">
        <f t="shared" si="44"/>
        <v/>
      </c>
      <c r="U71" s="38" t="s">
        <v>67</v>
      </c>
      <c r="V71" s="92" t="s">
        <v>77</v>
      </c>
      <c r="W71" s="93" t="s">
        <v>67</v>
      </c>
      <c r="X71" s="93" t="s">
        <v>82</v>
      </c>
      <c r="Y71" s="92" t="s">
        <v>68</v>
      </c>
      <c r="Z71" s="92" t="s">
        <v>76</v>
      </c>
      <c r="AA71" s="92" t="s">
        <v>67</v>
      </c>
      <c r="AB71" s="92" t="s">
        <v>76</v>
      </c>
    </row>
    <row r="72" spans="1:28" s="18" customFormat="1" ht="75" customHeight="1" x14ac:dyDescent="0.25">
      <c r="A72" s="40" t="s">
        <v>58</v>
      </c>
      <c r="B72" s="85" t="s">
        <v>87</v>
      </c>
      <c r="C72" s="40" t="s">
        <v>326</v>
      </c>
      <c r="D72" s="40" t="s">
        <v>350</v>
      </c>
      <c r="E72" s="40" t="s">
        <v>351</v>
      </c>
      <c r="F72" s="10" t="s">
        <v>386</v>
      </c>
      <c r="G72" s="10" t="s">
        <v>175</v>
      </c>
      <c r="H72" s="11">
        <f t="shared" si="37"/>
        <v>0</v>
      </c>
      <c r="I72" s="38" t="s">
        <v>67</v>
      </c>
      <c r="J72" s="31">
        <f t="shared" si="38"/>
        <v>0</v>
      </c>
      <c r="K72" s="38" t="s">
        <v>67</v>
      </c>
      <c r="L72" s="31">
        <f t="shared" si="39"/>
        <v>0</v>
      </c>
      <c r="M72" s="38" t="s">
        <v>67</v>
      </c>
      <c r="N72" s="31">
        <f t="shared" si="40"/>
        <v>0</v>
      </c>
      <c r="O72" s="38" t="s">
        <v>67</v>
      </c>
      <c r="P72" s="31">
        <f t="shared" si="41"/>
        <v>0</v>
      </c>
      <c r="Q72" s="31">
        <f t="shared" si="42"/>
        <v>0</v>
      </c>
      <c r="R72" s="39" t="s">
        <v>67</v>
      </c>
      <c r="S72" s="39">
        <f t="shared" si="43"/>
        <v>0</v>
      </c>
      <c r="T72" s="38" t="str">
        <f t="shared" si="44"/>
        <v/>
      </c>
      <c r="U72" s="38" t="s">
        <v>67</v>
      </c>
      <c r="V72" s="92" t="s">
        <v>77</v>
      </c>
      <c r="W72" s="93" t="s">
        <v>67</v>
      </c>
      <c r="X72" s="93" t="s">
        <v>82</v>
      </c>
      <c r="Y72" s="92" t="s">
        <v>68</v>
      </c>
      <c r="Z72" s="92" t="s">
        <v>76</v>
      </c>
      <c r="AA72" s="92" t="s">
        <v>67</v>
      </c>
      <c r="AB72" s="92" t="s">
        <v>76</v>
      </c>
    </row>
    <row r="73" spans="1:28" s="18" customFormat="1" ht="75" customHeight="1" x14ac:dyDescent="0.25">
      <c r="A73" s="40" t="s">
        <v>58</v>
      </c>
      <c r="B73" s="85" t="s">
        <v>87</v>
      </c>
      <c r="C73" s="40" t="s">
        <v>326</v>
      </c>
      <c r="D73" s="40" t="s">
        <v>352</v>
      </c>
      <c r="E73" s="40" t="s">
        <v>353</v>
      </c>
      <c r="F73" s="10" t="s">
        <v>386</v>
      </c>
      <c r="G73" s="10" t="s">
        <v>175</v>
      </c>
      <c r="H73" s="11">
        <f t="shared" si="37"/>
        <v>0</v>
      </c>
      <c r="I73" s="38" t="s">
        <v>67</v>
      </c>
      <c r="J73" s="31">
        <f t="shared" si="38"/>
        <v>0</v>
      </c>
      <c r="K73" s="38" t="s">
        <v>67</v>
      </c>
      <c r="L73" s="31">
        <f t="shared" si="39"/>
        <v>0</v>
      </c>
      <c r="M73" s="38" t="s">
        <v>67</v>
      </c>
      <c r="N73" s="31">
        <f t="shared" si="40"/>
        <v>0</v>
      </c>
      <c r="O73" s="38" t="s">
        <v>67</v>
      </c>
      <c r="P73" s="31">
        <f t="shared" si="41"/>
        <v>0</v>
      </c>
      <c r="Q73" s="31">
        <f t="shared" si="42"/>
        <v>0</v>
      </c>
      <c r="R73" s="39" t="s">
        <v>67</v>
      </c>
      <c r="S73" s="39">
        <f t="shared" si="43"/>
        <v>0</v>
      </c>
      <c r="T73" s="38" t="str">
        <f t="shared" si="44"/>
        <v/>
      </c>
      <c r="U73" s="38" t="s">
        <v>67</v>
      </c>
      <c r="V73" s="92" t="s">
        <v>77</v>
      </c>
      <c r="W73" s="93" t="s">
        <v>67</v>
      </c>
      <c r="X73" s="93" t="s">
        <v>82</v>
      </c>
      <c r="Y73" s="92" t="s">
        <v>68</v>
      </c>
      <c r="Z73" s="92" t="s">
        <v>76</v>
      </c>
      <c r="AA73" s="92" t="s">
        <v>67</v>
      </c>
      <c r="AB73" s="92" t="s">
        <v>76</v>
      </c>
    </row>
    <row r="74" spans="1:28" s="18" customFormat="1" ht="75" customHeight="1" x14ac:dyDescent="0.25">
      <c r="A74" s="40" t="s">
        <v>58</v>
      </c>
      <c r="B74" s="85" t="s">
        <v>87</v>
      </c>
      <c r="C74" s="40" t="s">
        <v>326</v>
      </c>
      <c r="D74" s="40" t="s">
        <v>354</v>
      </c>
      <c r="E74" s="40" t="s">
        <v>355</v>
      </c>
      <c r="F74" s="10" t="s">
        <v>386</v>
      </c>
      <c r="G74" s="10" t="s">
        <v>175</v>
      </c>
      <c r="H74" s="11">
        <f t="shared" si="37"/>
        <v>0</v>
      </c>
      <c r="I74" s="38" t="s">
        <v>67</v>
      </c>
      <c r="J74" s="31">
        <f t="shared" si="38"/>
        <v>0</v>
      </c>
      <c r="K74" s="38" t="s">
        <v>67</v>
      </c>
      <c r="L74" s="31">
        <f t="shared" si="39"/>
        <v>0</v>
      </c>
      <c r="M74" s="38" t="s">
        <v>67</v>
      </c>
      <c r="N74" s="31">
        <f t="shared" si="40"/>
        <v>0</v>
      </c>
      <c r="O74" s="38" t="s">
        <v>67</v>
      </c>
      <c r="P74" s="31">
        <f t="shared" si="41"/>
        <v>0</v>
      </c>
      <c r="Q74" s="31">
        <f t="shared" si="42"/>
        <v>0</v>
      </c>
      <c r="R74" s="39" t="s">
        <v>67</v>
      </c>
      <c r="S74" s="39">
        <f t="shared" si="43"/>
        <v>0</v>
      </c>
      <c r="T74" s="38" t="str">
        <f t="shared" si="44"/>
        <v/>
      </c>
      <c r="U74" s="38" t="s">
        <v>67</v>
      </c>
      <c r="V74" s="92" t="s">
        <v>77</v>
      </c>
      <c r="W74" s="93" t="s">
        <v>67</v>
      </c>
      <c r="X74" s="93" t="s">
        <v>82</v>
      </c>
      <c r="Y74" s="92" t="s">
        <v>68</v>
      </c>
      <c r="Z74" s="92" t="s">
        <v>76</v>
      </c>
      <c r="AA74" s="92" t="s">
        <v>67</v>
      </c>
      <c r="AB74" s="92" t="s">
        <v>76</v>
      </c>
    </row>
    <row r="75" spans="1:28" s="18" customFormat="1" ht="75" customHeight="1" x14ac:dyDescent="0.25">
      <c r="A75" s="40" t="s">
        <v>58</v>
      </c>
      <c r="B75" s="85" t="s">
        <v>87</v>
      </c>
      <c r="C75" s="40" t="s">
        <v>326</v>
      </c>
      <c r="D75" s="40" t="s">
        <v>356</v>
      </c>
      <c r="E75" s="40" t="s">
        <v>357</v>
      </c>
      <c r="F75" s="10" t="s">
        <v>386</v>
      </c>
      <c r="G75" s="10" t="s">
        <v>175</v>
      </c>
      <c r="H75" s="11">
        <f t="shared" si="37"/>
        <v>0</v>
      </c>
      <c r="I75" s="38" t="s">
        <v>67</v>
      </c>
      <c r="J75" s="31">
        <f t="shared" si="38"/>
        <v>0</v>
      </c>
      <c r="K75" s="38" t="s">
        <v>67</v>
      </c>
      <c r="L75" s="31">
        <f t="shared" si="39"/>
        <v>0</v>
      </c>
      <c r="M75" s="38" t="s">
        <v>67</v>
      </c>
      <c r="N75" s="31">
        <f t="shared" si="40"/>
        <v>0</v>
      </c>
      <c r="O75" s="38" t="s">
        <v>67</v>
      </c>
      <c r="P75" s="31">
        <f t="shared" si="41"/>
        <v>0</v>
      </c>
      <c r="Q75" s="31">
        <f t="shared" si="42"/>
        <v>0</v>
      </c>
      <c r="R75" s="39" t="s">
        <v>67</v>
      </c>
      <c r="S75" s="39">
        <f t="shared" si="43"/>
        <v>0</v>
      </c>
      <c r="T75" s="38" t="str">
        <f t="shared" si="44"/>
        <v/>
      </c>
      <c r="U75" s="38" t="s">
        <v>67</v>
      </c>
      <c r="V75" s="92" t="s">
        <v>77</v>
      </c>
      <c r="W75" s="93" t="s">
        <v>67</v>
      </c>
      <c r="X75" s="93" t="s">
        <v>82</v>
      </c>
      <c r="Y75" s="92" t="s">
        <v>68</v>
      </c>
      <c r="Z75" s="92" t="s">
        <v>76</v>
      </c>
      <c r="AA75" s="92" t="s">
        <v>67</v>
      </c>
      <c r="AB75" s="92" t="s">
        <v>76</v>
      </c>
    </row>
    <row r="76" spans="1:28" s="18" customFormat="1" ht="75" customHeight="1" x14ac:dyDescent="0.25">
      <c r="A76" s="40" t="s">
        <v>58</v>
      </c>
      <c r="B76" s="85" t="s">
        <v>87</v>
      </c>
      <c r="C76" s="40" t="s">
        <v>326</v>
      </c>
      <c r="D76" s="40" t="s">
        <v>358</v>
      </c>
      <c r="E76" s="40" t="s">
        <v>359</v>
      </c>
      <c r="F76" s="10" t="s">
        <v>386</v>
      </c>
      <c r="G76" s="10" t="s">
        <v>175</v>
      </c>
      <c r="H76" s="11">
        <f t="shared" si="37"/>
        <v>0</v>
      </c>
      <c r="I76" s="38" t="s">
        <v>67</v>
      </c>
      <c r="J76" s="31">
        <f t="shared" si="38"/>
        <v>0</v>
      </c>
      <c r="K76" s="38" t="s">
        <v>67</v>
      </c>
      <c r="L76" s="31">
        <f t="shared" si="39"/>
        <v>0</v>
      </c>
      <c r="M76" s="38" t="s">
        <v>67</v>
      </c>
      <c r="N76" s="31">
        <f t="shared" si="40"/>
        <v>0</v>
      </c>
      <c r="O76" s="38" t="s">
        <v>67</v>
      </c>
      <c r="P76" s="31">
        <f t="shared" si="41"/>
        <v>0</v>
      </c>
      <c r="Q76" s="31">
        <f t="shared" si="42"/>
        <v>0</v>
      </c>
      <c r="R76" s="39" t="s">
        <v>67</v>
      </c>
      <c r="S76" s="39">
        <f t="shared" si="43"/>
        <v>0</v>
      </c>
      <c r="T76" s="38" t="str">
        <f t="shared" si="44"/>
        <v/>
      </c>
      <c r="U76" s="38" t="s">
        <v>67</v>
      </c>
      <c r="V76" s="92" t="s">
        <v>77</v>
      </c>
      <c r="W76" s="93" t="s">
        <v>67</v>
      </c>
      <c r="X76" s="93" t="s">
        <v>82</v>
      </c>
      <c r="Y76" s="92" t="s">
        <v>68</v>
      </c>
      <c r="Z76" s="92" t="s">
        <v>76</v>
      </c>
      <c r="AA76" s="92" t="s">
        <v>67</v>
      </c>
      <c r="AB76" s="92" t="s">
        <v>76</v>
      </c>
    </row>
    <row r="77" spans="1:28" s="18" customFormat="1" ht="75" customHeight="1" x14ac:dyDescent="0.25">
      <c r="A77" s="40" t="s">
        <v>58</v>
      </c>
      <c r="B77" s="85" t="s">
        <v>87</v>
      </c>
      <c r="C77" s="40" t="s">
        <v>326</v>
      </c>
      <c r="D77" s="40" t="s">
        <v>360</v>
      </c>
      <c r="E77" s="40" t="s">
        <v>359</v>
      </c>
      <c r="F77" s="10" t="s">
        <v>386</v>
      </c>
      <c r="G77" s="10" t="s">
        <v>175</v>
      </c>
      <c r="H77" s="11">
        <f t="shared" si="37"/>
        <v>0</v>
      </c>
      <c r="I77" s="38" t="s">
        <v>67</v>
      </c>
      <c r="J77" s="31">
        <f t="shared" si="38"/>
        <v>0</v>
      </c>
      <c r="K77" s="38" t="s">
        <v>67</v>
      </c>
      <c r="L77" s="31">
        <f t="shared" si="39"/>
        <v>0</v>
      </c>
      <c r="M77" s="38" t="s">
        <v>67</v>
      </c>
      <c r="N77" s="31">
        <f t="shared" si="40"/>
        <v>0</v>
      </c>
      <c r="O77" s="38" t="s">
        <v>67</v>
      </c>
      <c r="P77" s="31">
        <f t="shared" si="41"/>
        <v>0</v>
      </c>
      <c r="Q77" s="31">
        <f t="shared" si="42"/>
        <v>0</v>
      </c>
      <c r="R77" s="39" t="s">
        <v>67</v>
      </c>
      <c r="S77" s="39">
        <f t="shared" si="43"/>
        <v>0</v>
      </c>
      <c r="T77" s="38" t="str">
        <f t="shared" si="44"/>
        <v/>
      </c>
      <c r="U77" s="38" t="s">
        <v>67</v>
      </c>
      <c r="V77" s="92" t="s">
        <v>77</v>
      </c>
      <c r="W77" s="93" t="s">
        <v>67</v>
      </c>
      <c r="X77" s="93" t="s">
        <v>82</v>
      </c>
      <c r="Y77" s="92" t="s">
        <v>68</v>
      </c>
      <c r="Z77" s="92" t="s">
        <v>76</v>
      </c>
      <c r="AA77" s="92" t="s">
        <v>67</v>
      </c>
      <c r="AB77" s="92" t="s">
        <v>76</v>
      </c>
    </row>
    <row r="78" spans="1:28" s="18" customFormat="1" ht="75" customHeight="1" x14ac:dyDescent="0.25">
      <c r="A78" s="40" t="s">
        <v>58</v>
      </c>
      <c r="B78" s="85" t="s">
        <v>87</v>
      </c>
      <c r="C78" s="40" t="s">
        <v>326</v>
      </c>
      <c r="D78" s="40" t="s">
        <v>361</v>
      </c>
      <c r="E78" s="40" t="s">
        <v>359</v>
      </c>
      <c r="F78" s="10" t="s">
        <v>386</v>
      </c>
      <c r="G78" s="10" t="s">
        <v>175</v>
      </c>
      <c r="H78" s="11">
        <f t="shared" si="37"/>
        <v>0</v>
      </c>
      <c r="I78" s="38" t="s">
        <v>67</v>
      </c>
      <c r="J78" s="31">
        <f t="shared" si="38"/>
        <v>0</v>
      </c>
      <c r="K78" s="38" t="s">
        <v>67</v>
      </c>
      <c r="L78" s="31">
        <f t="shared" si="39"/>
        <v>0</v>
      </c>
      <c r="M78" s="38" t="s">
        <v>67</v>
      </c>
      <c r="N78" s="31">
        <f t="shared" si="40"/>
        <v>0</v>
      </c>
      <c r="O78" s="38" t="s">
        <v>67</v>
      </c>
      <c r="P78" s="31">
        <f t="shared" si="41"/>
        <v>0</v>
      </c>
      <c r="Q78" s="31">
        <f t="shared" si="42"/>
        <v>0</v>
      </c>
      <c r="R78" s="39" t="s">
        <v>67</v>
      </c>
      <c r="S78" s="39">
        <f t="shared" si="43"/>
        <v>0</v>
      </c>
      <c r="T78" s="38" t="str">
        <f t="shared" si="44"/>
        <v/>
      </c>
      <c r="U78" s="38" t="s">
        <v>67</v>
      </c>
      <c r="V78" s="92" t="s">
        <v>77</v>
      </c>
      <c r="W78" s="93" t="s">
        <v>67</v>
      </c>
      <c r="X78" s="93" t="s">
        <v>82</v>
      </c>
      <c r="Y78" s="92" t="s">
        <v>68</v>
      </c>
      <c r="Z78" s="92" t="s">
        <v>76</v>
      </c>
      <c r="AA78" s="92" t="s">
        <v>67</v>
      </c>
      <c r="AB78" s="92" t="s">
        <v>76</v>
      </c>
    </row>
    <row r="79" spans="1:28" s="18" customFormat="1" ht="75" customHeight="1" x14ac:dyDescent="0.25">
      <c r="A79" s="40" t="s">
        <v>58</v>
      </c>
      <c r="B79" s="85" t="s">
        <v>87</v>
      </c>
      <c r="C79" s="40" t="s">
        <v>326</v>
      </c>
      <c r="D79" s="40" t="s">
        <v>362</v>
      </c>
      <c r="E79" s="40" t="s">
        <v>363</v>
      </c>
      <c r="F79" s="10" t="s">
        <v>386</v>
      </c>
      <c r="G79" s="10" t="s">
        <v>175</v>
      </c>
      <c r="H79" s="11">
        <f t="shared" si="37"/>
        <v>0</v>
      </c>
      <c r="I79" s="38" t="s">
        <v>67</v>
      </c>
      <c r="J79" s="31">
        <f t="shared" si="38"/>
        <v>0</v>
      </c>
      <c r="K79" s="38" t="s">
        <v>67</v>
      </c>
      <c r="L79" s="31">
        <f t="shared" si="39"/>
        <v>0</v>
      </c>
      <c r="M79" s="38" t="s">
        <v>67</v>
      </c>
      <c r="N79" s="31">
        <f t="shared" si="40"/>
        <v>0</v>
      </c>
      <c r="O79" s="38" t="s">
        <v>67</v>
      </c>
      <c r="P79" s="31">
        <f t="shared" si="41"/>
        <v>0</v>
      </c>
      <c r="Q79" s="31">
        <f t="shared" si="42"/>
        <v>0</v>
      </c>
      <c r="R79" s="39" t="s">
        <v>67</v>
      </c>
      <c r="S79" s="39">
        <f t="shared" si="43"/>
        <v>0</v>
      </c>
      <c r="T79" s="38" t="str">
        <f t="shared" si="44"/>
        <v/>
      </c>
      <c r="U79" s="38" t="s">
        <v>67</v>
      </c>
      <c r="V79" s="92" t="s">
        <v>77</v>
      </c>
      <c r="W79" s="93" t="s">
        <v>67</v>
      </c>
      <c r="X79" s="93" t="s">
        <v>82</v>
      </c>
      <c r="Y79" s="92" t="s">
        <v>68</v>
      </c>
      <c r="Z79" s="92" t="s">
        <v>76</v>
      </c>
      <c r="AA79" s="92" t="s">
        <v>67</v>
      </c>
      <c r="AB79" s="92" t="s">
        <v>76</v>
      </c>
    </row>
    <row r="80" spans="1:28" s="18" customFormat="1" ht="75" customHeight="1" x14ac:dyDescent="0.25">
      <c r="A80" s="40" t="s">
        <v>58</v>
      </c>
      <c r="B80" s="85" t="s">
        <v>87</v>
      </c>
      <c r="C80" s="40" t="s">
        <v>326</v>
      </c>
      <c r="D80" s="40" t="s">
        <v>364</v>
      </c>
      <c r="E80" s="40" t="s">
        <v>365</v>
      </c>
      <c r="F80" s="10" t="s">
        <v>386</v>
      </c>
      <c r="G80" s="10" t="s">
        <v>175</v>
      </c>
      <c r="H80" s="11">
        <f t="shared" si="37"/>
        <v>0</v>
      </c>
      <c r="I80" s="38" t="s">
        <v>67</v>
      </c>
      <c r="J80" s="31">
        <f t="shared" si="38"/>
        <v>0</v>
      </c>
      <c r="K80" s="38" t="s">
        <v>67</v>
      </c>
      <c r="L80" s="31">
        <f t="shared" si="39"/>
        <v>0</v>
      </c>
      <c r="M80" s="38" t="s">
        <v>67</v>
      </c>
      <c r="N80" s="31">
        <f t="shared" si="40"/>
        <v>0</v>
      </c>
      <c r="O80" s="38" t="s">
        <v>67</v>
      </c>
      <c r="P80" s="31">
        <f t="shared" si="41"/>
        <v>0</v>
      </c>
      <c r="Q80" s="31">
        <f t="shared" si="42"/>
        <v>0</v>
      </c>
      <c r="R80" s="39" t="s">
        <v>67</v>
      </c>
      <c r="S80" s="39">
        <f t="shared" si="43"/>
        <v>0</v>
      </c>
      <c r="T80" s="38" t="str">
        <f t="shared" si="44"/>
        <v/>
      </c>
      <c r="U80" s="38" t="s">
        <v>67</v>
      </c>
      <c r="V80" s="92" t="s">
        <v>77</v>
      </c>
      <c r="W80" s="93" t="s">
        <v>67</v>
      </c>
      <c r="X80" s="93" t="s">
        <v>82</v>
      </c>
      <c r="Y80" s="92" t="s">
        <v>68</v>
      </c>
      <c r="Z80" s="92" t="s">
        <v>76</v>
      </c>
      <c r="AA80" s="92" t="s">
        <v>67</v>
      </c>
      <c r="AB80" s="92" t="s">
        <v>76</v>
      </c>
    </row>
    <row r="81" spans="1:28" s="18" customFormat="1" ht="75" customHeight="1" x14ac:dyDescent="0.25">
      <c r="A81" s="40" t="s">
        <v>58</v>
      </c>
      <c r="B81" s="85" t="s">
        <v>87</v>
      </c>
      <c r="C81" s="40" t="s">
        <v>326</v>
      </c>
      <c r="D81" s="40" t="s">
        <v>366</v>
      </c>
      <c r="E81" s="40" t="s">
        <v>367</v>
      </c>
      <c r="F81" s="10" t="s">
        <v>386</v>
      </c>
      <c r="G81" s="10" t="s">
        <v>175</v>
      </c>
      <c r="H81" s="11">
        <f t="shared" si="37"/>
        <v>0</v>
      </c>
      <c r="I81" s="38" t="s">
        <v>67</v>
      </c>
      <c r="J81" s="31">
        <f t="shared" si="38"/>
        <v>0</v>
      </c>
      <c r="K81" s="38" t="s">
        <v>67</v>
      </c>
      <c r="L81" s="31">
        <f t="shared" si="39"/>
        <v>0</v>
      </c>
      <c r="M81" s="38" t="s">
        <v>67</v>
      </c>
      <c r="N81" s="31">
        <f t="shared" si="40"/>
        <v>0</v>
      </c>
      <c r="O81" s="38" t="s">
        <v>67</v>
      </c>
      <c r="P81" s="31">
        <f t="shared" si="41"/>
        <v>0</v>
      </c>
      <c r="Q81" s="31">
        <f t="shared" si="42"/>
        <v>0</v>
      </c>
      <c r="R81" s="39" t="s">
        <v>67</v>
      </c>
      <c r="S81" s="39">
        <f t="shared" si="43"/>
        <v>0</v>
      </c>
      <c r="T81" s="38" t="str">
        <f t="shared" si="44"/>
        <v/>
      </c>
      <c r="U81" s="38" t="s">
        <v>67</v>
      </c>
      <c r="V81" s="92" t="s">
        <v>77</v>
      </c>
      <c r="W81" s="93" t="s">
        <v>67</v>
      </c>
      <c r="X81" s="93" t="s">
        <v>82</v>
      </c>
      <c r="Y81" s="92" t="s">
        <v>68</v>
      </c>
      <c r="Z81" s="92" t="s">
        <v>76</v>
      </c>
      <c r="AA81" s="92" t="s">
        <v>67</v>
      </c>
      <c r="AB81" s="92" t="s">
        <v>76</v>
      </c>
    </row>
    <row r="82" spans="1:28" s="18" customFormat="1" ht="75" customHeight="1" x14ac:dyDescent="0.25">
      <c r="A82" s="40" t="s">
        <v>58</v>
      </c>
      <c r="B82" s="85" t="s">
        <v>87</v>
      </c>
      <c r="C82" s="40" t="s">
        <v>326</v>
      </c>
      <c r="D82" s="40" t="s">
        <v>368</v>
      </c>
      <c r="E82" s="40" t="s">
        <v>369</v>
      </c>
      <c r="F82" s="10" t="s">
        <v>386</v>
      </c>
      <c r="G82" s="10" t="s">
        <v>175</v>
      </c>
      <c r="H82" s="11">
        <f t="shared" si="37"/>
        <v>0</v>
      </c>
      <c r="I82" s="38" t="s">
        <v>67</v>
      </c>
      <c r="J82" s="31">
        <f t="shared" si="38"/>
        <v>0</v>
      </c>
      <c r="K82" s="38" t="s">
        <v>67</v>
      </c>
      <c r="L82" s="31">
        <f t="shared" si="39"/>
        <v>0</v>
      </c>
      <c r="M82" s="38" t="s">
        <v>67</v>
      </c>
      <c r="N82" s="31">
        <f t="shared" si="40"/>
        <v>0</v>
      </c>
      <c r="O82" s="38" t="s">
        <v>67</v>
      </c>
      <c r="P82" s="31">
        <f t="shared" si="41"/>
        <v>0</v>
      </c>
      <c r="Q82" s="31">
        <f t="shared" si="42"/>
        <v>0</v>
      </c>
      <c r="R82" s="39" t="s">
        <v>67</v>
      </c>
      <c r="S82" s="39">
        <f t="shared" si="43"/>
        <v>0</v>
      </c>
      <c r="T82" s="38" t="str">
        <f t="shared" si="44"/>
        <v/>
      </c>
      <c r="U82" s="38" t="s">
        <v>67</v>
      </c>
      <c r="V82" s="92" t="s">
        <v>77</v>
      </c>
      <c r="W82" s="93" t="s">
        <v>67</v>
      </c>
      <c r="X82" s="93" t="s">
        <v>82</v>
      </c>
      <c r="Y82" s="92" t="s">
        <v>68</v>
      </c>
      <c r="Z82" s="92" t="s">
        <v>76</v>
      </c>
      <c r="AA82" s="92" t="s">
        <v>67</v>
      </c>
      <c r="AB82" s="92" t="s">
        <v>76</v>
      </c>
    </row>
    <row r="83" spans="1:28" s="18" customFormat="1" ht="75" customHeight="1" x14ac:dyDescent="0.25">
      <c r="A83" s="40" t="s">
        <v>58</v>
      </c>
      <c r="B83" s="85" t="s">
        <v>87</v>
      </c>
      <c r="C83" s="40" t="s">
        <v>370</v>
      </c>
      <c r="D83" s="40" t="s">
        <v>371</v>
      </c>
      <c r="E83" s="40" t="s">
        <v>372</v>
      </c>
      <c r="F83" s="10" t="s">
        <v>386</v>
      </c>
      <c r="G83" s="10" t="s">
        <v>175</v>
      </c>
      <c r="H83" s="11">
        <f t="shared" si="37"/>
        <v>0</v>
      </c>
      <c r="I83" s="38" t="s">
        <v>67</v>
      </c>
      <c r="J83" s="31">
        <f t="shared" si="38"/>
        <v>0</v>
      </c>
      <c r="K83" s="38" t="s">
        <v>67</v>
      </c>
      <c r="L83" s="31">
        <f t="shared" si="39"/>
        <v>0</v>
      </c>
      <c r="M83" s="38" t="s">
        <v>67</v>
      </c>
      <c r="N83" s="31">
        <f t="shared" si="40"/>
        <v>0</v>
      </c>
      <c r="O83" s="38" t="s">
        <v>67</v>
      </c>
      <c r="P83" s="31">
        <f t="shared" si="41"/>
        <v>0</v>
      </c>
      <c r="Q83" s="31">
        <f t="shared" si="42"/>
        <v>0</v>
      </c>
      <c r="R83" s="39" t="s">
        <v>67</v>
      </c>
      <c r="S83" s="39">
        <f t="shared" si="43"/>
        <v>0</v>
      </c>
      <c r="T83" s="38" t="str">
        <f t="shared" si="44"/>
        <v/>
      </c>
      <c r="U83" s="38" t="s">
        <v>67</v>
      </c>
      <c r="V83" s="92" t="s">
        <v>77</v>
      </c>
      <c r="W83" s="93" t="s">
        <v>67</v>
      </c>
      <c r="X83" s="93" t="s">
        <v>82</v>
      </c>
      <c r="Y83" s="92" t="s">
        <v>68</v>
      </c>
      <c r="Z83" s="92" t="s">
        <v>76</v>
      </c>
      <c r="AA83" s="92" t="s">
        <v>67</v>
      </c>
      <c r="AB83" s="92" t="s">
        <v>76</v>
      </c>
    </row>
    <row r="84" spans="1:28" s="18" customFormat="1" ht="75" customHeight="1" x14ac:dyDescent="0.25">
      <c r="A84" s="40" t="s">
        <v>58</v>
      </c>
      <c r="B84" s="85" t="s">
        <v>87</v>
      </c>
      <c r="C84" s="40" t="s">
        <v>370</v>
      </c>
      <c r="D84" s="40" t="s">
        <v>373</v>
      </c>
      <c r="E84" s="40" t="s">
        <v>374</v>
      </c>
      <c r="F84" s="10" t="s">
        <v>386</v>
      </c>
      <c r="G84" s="10" t="s">
        <v>175</v>
      </c>
      <c r="H84" s="11">
        <f t="shared" si="37"/>
        <v>0</v>
      </c>
      <c r="I84" s="38" t="s">
        <v>67</v>
      </c>
      <c r="J84" s="31">
        <f t="shared" si="38"/>
        <v>0</v>
      </c>
      <c r="K84" s="38" t="s">
        <v>67</v>
      </c>
      <c r="L84" s="31">
        <f t="shared" si="39"/>
        <v>0</v>
      </c>
      <c r="M84" s="38" t="s">
        <v>67</v>
      </c>
      <c r="N84" s="31">
        <f t="shared" si="40"/>
        <v>0</v>
      </c>
      <c r="O84" s="38" t="s">
        <v>67</v>
      </c>
      <c r="P84" s="31">
        <f t="shared" si="41"/>
        <v>0</v>
      </c>
      <c r="Q84" s="31">
        <f t="shared" si="42"/>
        <v>0</v>
      </c>
      <c r="R84" s="39" t="s">
        <v>67</v>
      </c>
      <c r="S84" s="39">
        <f t="shared" si="43"/>
        <v>0</v>
      </c>
      <c r="T84" s="38" t="str">
        <f t="shared" si="44"/>
        <v/>
      </c>
      <c r="U84" s="38" t="s">
        <v>67</v>
      </c>
      <c r="V84" s="92" t="s">
        <v>77</v>
      </c>
      <c r="W84" s="93" t="s">
        <v>67</v>
      </c>
      <c r="X84" s="93" t="s">
        <v>82</v>
      </c>
      <c r="Y84" s="92" t="s">
        <v>68</v>
      </c>
      <c r="Z84" s="92" t="s">
        <v>76</v>
      </c>
      <c r="AA84" s="92" t="s">
        <v>67</v>
      </c>
      <c r="AB84" s="92" t="s">
        <v>76</v>
      </c>
    </row>
    <row r="85" spans="1:28" s="18" customFormat="1" ht="75" customHeight="1" x14ac:dyDescent="0.25">
      <c r="A85" s="40" t="s">
        <v>58</v>
      </c>
      <c r="B85" s="85" t="s">
        <v>87</v>
      </c>
      <c r="C85" s="40" t="s">
        <v>370</v>
      </c>
      <c r="D85" s="40" t="s">
        <v>375</v>
      </c>
      <c r="E85" s="40" t="s">
        <v>376</v>
      </c>
      <c r="F85" s="10" t="s">
        <v>386</v>
      </c>
      <c r="G85" s="10" t="s">
        <v>175</v>
      </c>
      <c r="H85" s="11">
        <f t="shared" si="37"/>
        <v>0</v>
      </c>
      <c r="I85" s="38" t="s">
        <v>67</v>
      </c>
      <c r="J85" s="31">
        <f t="shared" si="38"/>
        <v>0</v>
      </c>
      <c r="K85" s="38" t="s">
        <v>67</v>
      </c>
      <c r="L85" s="31">
        <f t="shared" si="39"/>
        <v>0</v>
      </c>
      <c r="M85" s="38" t="s">
        <v>67</v>
      </c>
      <c r="N85" s="31">
        <f t="shared" si="40"/>
        <v>0</v>
      </c>
      <c r="O85" s="38" t="s">
        <v>67</v>
      </c>
      <c r="P85" s="31">
        <f t="shared" si="41"/>
        <v>0</v>
      </c>
      <c r="Q85" s="31">
        <f t="shared" si="42"/>
        <v>0</v>
      </c>
      <c r="R85" s="39" t="s">
        <v>67</v>
      </c>
      <c r="S85" s="39">
        <f t="shared" si="43"/>
        <v>0</v>
      </c>
      <c r="T85" s="38" t="str">
        <f t="shared" si="44"/>
        <v/>
      </c>
      <c r="U85" s="38" t="s">
        <v>67</v>
      </c>
      <c r="V85" s="92" t="s">
        <v>77</v>
      </c>
      <c r="W85" s="93" t="s">
        <v>67</v>
      </c>
      <c r="X85" s="93" t="s">
        <v>82</v>
      </c>
      <c r="Y85" s="92" t="s">
        <v>68</v>
      </c>
      <c r="Z85" s="92" t="s">
        <v>76</v>
      </c>
      <c r="AA85" s="92" t="s">
        <v>67</v>
      </c>
      <c r="AB85" s="92" t="s">
        <v>76</v>
      </c>
    </row>
    <row r="86" spans="1:28" s="18" customFormat="1" ht="75" customHeight="1" x14ac:dyDescent="0.25">
      <c r="A86" s="40" t="s">
        <v>58</v>
      </c>
      <c r="B86" s="85" t="s">
        <v>87</v>
      </c>
      <c r="C86" s="40" t="s">
        <v>370</v>
      </c>
      <c r="D86" s="40" t="s">
        <v>377</v>
      </c>
      <c r="E86" s="40" t="s">
        <v>378</v>
      </c>
      <c r="F86" s="10" t="s">
        <v>386</v>
      </c>
      <c r="G86" s="10" t="s">
        <v>175</v>
      </c>
      <c r="H86" s="11">
        <f t="shared" si="37"/>
        <v>0</v>
      </c>
      <c r="I86" s="38" t="s">
        <v>67</v>
      </c>
      <c r="J86" s="31">
        <f t="shared" si="38"/>
        <v>0</v>
      </c>
      <c r="K86" s="38" t="s">
        <v>67</v>
      </c>
      <c r="L86" s="31">
        <f t="shared" si="39"/>
        <v>0</v>
      </c>
      <c r="M86" s="38" t="s">
        <v>67</v>
      </c>
      <c r="N86" s="31">
        <f t="shared" si="40"/>
        <v>0</v>
      </c>
      <c r="O86" s="38" t="s">
        <v>67</v>
      </c>
      <c r="P86" s="31">
        <f t="shared" si="41"/>
        <v>0</v>
      </c>
      <c r="Q86" s="31">
        <f t="shared" si="42"/>
        <v>0</v>
      </c>
      <c r="R86" s="39" t="s">
        <v>67</v>
      </c>
      <c r="S86" s="39">
        <f t="shared" si="43"/>
        <v>0</v>
      </c>
      <c r="T86" s="38" t="str">
        <f t="shared" si="44"/>
        <v/>
      </c>
      <c r="U86" s="38" t="s">
        <v>67</v>
      </c>
      <c r="V86" s="92" t="s">
        <v>77</v>
      </c>
      <c r="W86" s="93" t="s">
        <v>67</v>
      </c>
      <c r="X86" s="93" t="s">
        <v>82</v>
      </c>
      <c r="Y86" s="92" t="s">
        <v>68</v>
      </c>
      <c r="Z86" s="92" t="s">
        <v>76</v>
      </c>
      <c r="AA86" s="92" t="s">
        <v>67</v>
      </c>
      <c r="AB86" s="92" t="s">
        <v>76</v>
      </c>
    </row>
    <row r="87" spans="1:28" s="18" customFormat="1" ht="75" customHeight="1" x14ac:dyDescent="0.25">
      <c r="A87" s="40" t="s">
        <v>58</v>
      </c>
      <c r="B87" s="85" t="s">
        <v>87</v>
      </c>
      <c r="C87" s="40" t="s">
        <v>370</v>
      </c>
      <c r="D87" s="40" t="s">
        <v>379</v>
      </c>
      <c r="E87" s="40" t="s">
        <v>380</v>
      </c>
      <c r="F87" s="10" t="s">
        <v>386</v>
      </c>
      <c r="G87" s="10" t="s">
        <v>175</v>
      </c>
      <c r="H87" s="11">
        <f t="shared" si="37"/>
        <v>0</v>
      </c>
      <c r="I87" s="38" t="s">
        <v>67</v>
      </c>
      <c r="J87" s="31">
        <f t="shared" si="38"/>
        <v>0</v>
      </c>
      <c r="K87" s="38" t="s">
        <v>67</v>
      </c>
      <c r="L87" s="31">
        <f t="shared" si="39"/>
        <v>0</v>
      </c>
      <c r="M87" s="38" t="s">
        <v>67</v>
      </c>
      <c r="N87" s="31">
        <f t="shared" si="40"/>
        <v>0</v>
      </c>
      <c r="O87" s="38" t="s">
        <v>67</v>
      </c>
      <c r="P87" s="31">
        <f t="shared" si="41"/>
        <v>0</v>
      </c>
      <c r="Q87" s="31">
        <f t="shared" si="42"/>
        <v>0</v>
      </c>
      <c r="R87" s="39" t="s">
        <v>67</v>
      </c>
      <c r="S87" s="39">
        <f t="shared" si="43"/>
        <v>0</v>
      </c>
      <c r="T87" s="38" t="str">
        <f t="shared" si="44"/>
        <v/>
      </c>
      <c r="U87" s="38" t="s">
        <v>67</v>
      </c>
      <c r="V87" s="92" t="s">
        <v>77</v>
      </c>
      <c r="W87" s="93" t="s">
        <v>67</v>
      </c>
      <c r="X87" s="93" t="s">
        <v>82</v>
      </c>
      <c r="Y87" s="92" t="s">
        <v>68</v>
      </c>
      <c r="Z87" s="92" t="s">
        <v>76</v>
      </c>
      <c r="AA87" s="92" t="s">
        <v>67</v>
      </c>
      <c r="AB87" s="92" t="s">
        <v>76</v>
      </c>
    </row>
    <row r="88" spans="1:28" s="18" customFormat="1" ht="75" customHeight="1" x14ac:dyDescent="0.25">
      <c r="A88" s="40" t="s">
        <v>58</v>
      </c>
      <c r="B88" s="85" t="s">
        <v>87</v>
      </c>
      <c r="C88" s="40" t="s">
        <v>370</v>
      </c>
      <c r="D88" s="40" t="s">
        <v>381</v>
      </c>
      <c r="E88" s="40" t="s">
        <v>382</v>
      </c>
      <c r="F88" s="10" t="s">
        <v>386</v>
      </c>
      <c r="G88" s="10" t="s">
        <v>175</v>
      </c>
      <c r="H88" s="11">
        <f t="shared" si="37"/>
        <v>0</v>
      </c>
      <c r="I88" s="38" t="s">
        <v>67</v>
      </c>
      <c r="J88" s="31">
        <f t="shared" si="38"/>
        <v>0</v>
      </c>
      <c r="K88" s="38" t="s">
        <v>67</v>
      </c>
      <c r="L88" s="31">
        <f t="shared" si="39"/>
        <v>0</v>
      </c>
      <c r="M88" s="38" t="s">
        <v>67</v>
      </c>
      <c r="N88" s="31">
        <f t="shared" si="40"/>
        <v>0</v>
      </c>
      <c r="O88" s="38" t="s">
        <v>67</v>
      </c>
      <c r="P88" s="31">
        <f t="shared" si="41"/>
        <v>0</v>
      </c>
      <c r="Q88" s="31">
        <f t="shared" si="42"/>
        <v>0</v>
      </c>
      <c r="R88" s="39" t="s">
        <v>67</v>
      </c>
      <c r="S88" s="39">
        <f t="shared" si="43"/>
        <v>0</v>
      </c>
      <c r="T88" s="38" t="str">
        <f t="shared" si="44"/>
        <v/>
      </c>
      <c r="U88" s="38" t="s">
        <v>67</v>
      </c>
      <c r="V88" s="92" t="s">
        <v>77</v>
      </c>
      <c r="W88" s="93" t="s">
        <v>67</v>
      </c>
      <c r="X88" s="93" t="s">
        <v>82</v>
      </c>
      <c r="Y88" s="92" t="s">
        <v>68</v>
      </c>
      <c r="Z88" s="92" t="s">
        <v>76</v>
      </c>
      <c r="AA88" s="92" t="s">
        <v>67</v>
      </c>
      <c r="AB88" s="92" t="s">
        <v>76</v>
      </c>
    </row>
    <row r="89" spans="1:28" s="18" customFormat="1" ht="75" customHeight="1" x14ac:dyDescent="0.25">
      <c r="A89" s="40" t="s">
        <v>58</v>
      </c>
      <c r="B89" s="85" t="s">
        <v>87</v>
      </c>
      <c r="C89" s="40" t="s">
        <v>370</v>
      </c>
      <c r="D89" s="40" t="s">
        <v>383</v>
      </c>
      <c r="E89" s="40" t="s">
        <v>384</v>
      </c>
      <c r="F89" s="10" t="s">
        <v>386</v>
      </c>
      <c r="G89" s="10" t="s">
        <v>175</v>
      </c>
      <c r="H89" s="11">
        <f t="shared" si="37"/>
        <v>0</v>
      </c>
      <c r="I89" s="38" t="s">
        <v>67</v>
      </c>
      <c r="J89" s="31">
        <f t="shared" si="38"/>
        <v>0</v>
      </c>
      <c r="K89" s="38" t="s">
        <v>67</v>
      </c>
      <c r="L89" s="31">
        <f t="shared" si="39"/>
        <v>0</v>
      </c>
      <c r="M89" s="38" t="s">
        <v>67</v>
      </c>
      <c r="N89" s="31">
        <f t="shared" si="40"/>
        <v>0</v>
      </c>
      <c r="O89" s="38" t="s">
        <v>67</v>
      </c>
      <c r="P89" s="31">
        <f t="shared" si="41"/>
        <v>0</v>
      </c>
      <c r="Q89" s="31">
        <f t="shared" si="42"/>
        <v>0</v>
      </c>
      <c r="R89" s="39" t="s">
        <v>67</v>
      </c>
      <c r="S89" s="39">
        <f t="shared" si="43"/>
        <v>0</v>
      </c>
      <c r="T89" s="38" t="str">
        <f t="shared" si="44"/>
        <v/>
      </c>
      <c r="U89" s="38" t="s">
        <v>67</v>
      </c>
      <c r="V89" s="92" t="s">
        <v>77</v>
      </c>
      <c r="W89" s="93" t="s">
        <v>67</v>
      </c>
      <c r="X89" s="93" t="s">
        <v>82</v>
      </c>
      <c r="Y89" s="92" t="s">
        <v>68</v>
      </c>
      <c r="Z89" s="92" t="s">
        <v>76</v>
      </c>
      <c r="AA89" s="92" t="s">
        <v>67</v>
      </c>
      <c r="AB89" s="92" t="s">
        <v>76</v>
      </c>
    </row>
    <row r="90" spans="1:28" s="18" customFormat="1" x14ac:dyDescent="0.25">
      <c r="A90" s="16"/>
      <c r="B90" s="81"/>
      <c r="C90" s="16"/>
      <c r="D90" s="16"/>
      <c r="E90" s="16"/>
      <c r="F90" s="16"/>
      <c r="G90" s="16"/>
      <c r="H90" s="16"/>
      <c r="I90" s="16"/>
      <c r="J90" s="16"/>
      <c r="K90" s="16"/>
      <c r="L90" s="16"/>
      <c r="M90" s="16"/>
      <c r="N90" s="16"/>
      <c r="O90" s="16"/>
      <c r="P90" s="16"/>
      <c r="Q90" s="16"/>
      <c r="R90" s="16"/>
      <c r="S90" s="16"/>
      <c r="T90" s="17"/>
    </row>
    <row r="91" spans="1:28" s="18" customFormat="1" x14ac:dyDescent="0.25">
      <c r="A91" s="16"/>
      <c r="B91" s="81"/>
      <c r="C91" s="16"/>
      <c r="D91" s="16"/>
      <c r="E91" s="16"/>
      <c r="F91" s="16"/>
      <c r="G91" s="16"/>
      <c r="H91" s="16"/>
      <c r="I91" s="16"/>
      <c r="J91" s="16"/>
      <c r="K91" s="16"/>
      <c r="L91" s="16"/>
      <c r="M91" s="16"/>
      <c r="N91" s="16"/>
      <c r="O91" s="16"/>
      <c r="P91" s="16"/>
      <c r="Q91" s="16"/>
      <c r="R91" s="16"/>
      <c r="S91" s="16"/>
      <c r="T91" s="17"/>
    </row>
    <row r="92" spans="1:28" s="18" customFormat="1" x14ac:dyDescent="0.25">
      <c r="A92" s="16"/>
      <c r="B92" s="81"/>
      <c r="C92" s="16"/>
      <c r="D92" s="16"/>
      <c r="E92" s="16"/>
      <c r="F92" s="16"/>
      <c r="G92" s="16"/>
      <c r="H92" s="16"/>
      <c r="I92" s="16"/>
      <c r="J92" s="16"/>
      <c r="K92" s="16"/>
      <c r="L92" s="16"/>
      <c r="M92" s="16"/>
      <c r="N92" s="16"/>
      <c r="O92" s="16"/>
      <c r="P92" s="16"/>
      <c r="Q92" s="16"/>
      <c r="R92" s="16"/>
      <c r="S92" s="16"/>
      <c r="T92" s="17"/>
    </row>
    <row r="93" spans="1:28" s="18" customFormat="1" x14ac:dyDescent="0.25">
      <c r="A93" s="16"/>
      <c r="B93" s="81"/>
      <c r="C93" s="16"/>
      <c r="D93" s="16"/>
      <c r="E93" s="16"/>
      <c r="F93" s="16"/>
      <c r="G93" s="16"/>
      <c r="H93" s="16"/>
      <c r="I93" s="16"/>
      <c r="J93" s="16"/>
      <c r="K93" s="16"/>
      <c r="L93" s="16"/>
      <c r="M93" s="16"/>
      <c r="N93" s="16"/>
      <c r="O93" s="16"/>
      <c r="P93" s="16"/>
      <c r="Q93" s="16"/>
      <c r="R93" s="16"/>
      <c r="S93" s="16"/>
      <c r="T93" s="17"/>
    </row>
    <row r="94" spans="1:28" s="18" customFormat="1" x14ac:dyDescent="0.25">
      <c r="A94" s="16"/>
      <c r="B94" s="81"/>
      <c r="C94" s="16"/>
      <c r="D94" s="16"/>
      <c r="E94" s="16"/>
      <c r="F94" s="16"/>
      <c r="G94" s="16"/>
      <c r="H94" s="16"/>
      <c r="I94" s="16"/>
      <c r="J94" s="16"/>
      <c r="K94" s="16"/>
      <c r="L94" s="16"/>
      <c r="M94" s="16"/>
      <c r="N94" s="16"/>
      <c r="O94" s="16"/>
      <c r="P94" s="16"/>
      <c r="Q94" s="16"/>
      <c r="R94" s="16"/>
      <c r="S94" s="16"/>
      <c r="T94" s="17"/>
    </row>
    <row r="95" spans="1:28" s="18" customFormat="1" x14ac:dyDescent="0.25">
      <c r="A95" s="16"/>
      <c r="B95" s="81"/>
      <c r="C95" s="16"/>
      <c r="D95" s="16"/>
      <c r="E95" s="16"/>
      <c r="F95" s="16"/>
      <c r="G95" s="16"/>
      <c r="H95" s="16"/>
      <c r="I95" s="16"/>
      <c r="J95" s="16"/>
      <c r="K95" s="16"/>
      <c r="L95" s="16"/>
      <c r="M95" s="16"/>
      <c r="N95" s="16"/>
      <c r="O95" s="16"/>
      <c r="P95" s="16"/>
      <c r="Q95" s="16"/>
      <c r="R95" s="16"/>
      <c r="S95" s="16"/>
      <c r="T95" s="17"/>
    </row>
    <row r="96" spans="1:28" s="18" customFormat="1" x14ac:dyDescent="0.25">
      <c r="A96" s="16"/>
      <c r="B96" s="81"/>
      <c r="C96" s="16"/>
      <c r="D96" s="16"/>
      <c r="E96" s="16"/>
      <c r="F96" s="16"/>
      <c r="G96" s="16"/>
      <c r="H96" s="16"/>
      <c r="I96" s="16"/>
      <c r="J96" s="16"/>
      <c r="K96" s="16"/>
      <c r="L96" s="16"/>
      <c r="M96" s="16"/>
      <c r="N96" s="16"/>
      <c r="O96" s="16"/>
      <c r="P96" s="16"/>
      <c r="Q96" s="16"/>
      <c r="R96" s="16"/>
      <c r="S96" s="16"/>
      <c r="T96" s="17"/>
    </row>
    <row r="97" spans="1:20" s="18" customFormat="1" x14ac:dyDescent="0.25">
      <c r="A97" s="16"/>
      <c r="B97" s="81"/>
      <c r="C97" s="16"/>
      <c r="D97" s="16"/>
      <c r="E97" s="16"/>
      <c r="F97" s="16"/>
      <c r="G97" s="16"/>
      <c r="H97" s="16"/>
      <c r="I97" s="16"/>
      <c r="J97" s="16"/>
      <c r="K97" s="16"/>
      <c r="L97" s="16"/>
      <c r="M97" s="16"/>
      <c r="N97" s="16"/>
      <c r="O97" s="16"/>
      <c r="P97" s="16"/>
      <c r="Q97" s="16"/>
      <c r="R97" s="16"/>
      <c r="S97" s="16"/>
      <c r="T97" s="17"/>
    </row>
    <row r="98" spans="1:20" s="18" customFormat="1" x14ac:dyDescent="0.25">
      <c r="A98" s="16"/>
      <c r="B98" s="81"/>
      <c r="C98" s="16"/>
      <c r="D98" s="16"/>
      <c r="E98" s="16"/>
      <c r="F98" s="16"/>
      <c r="G98" s="16"/>
      <c r="H98" s="16"/>
      <c r="I98" s="16"/>
      <c r="J98" s="16"/>
      <c r="K98" s="16"/>
      <c r="L98" s="16"/>
      <c r="M98" s="16"/>
      <c r="N98" s="16"/>
      <c r="O98" s="16"/>
      <c r="P98" s="16"/>
      <c r="Q98" s="16"/>
      <c r="R98" s="16"/>
      <c r="S98" s="16"/>
      <c r="T98" s="17"/>
    </row>
    <row r="99" spans="1:20" s="18" customFormat="1" x14ac:dyDescent="0.25">
      <c r="A99" s="16"/>
      <c r="B99" s="81"/>
      <c r="C99" s="16"/>
      <c r="D99" s="16"/>
      <c r="E99" s="16"/>
      <c r="F99" s="16"/>
      <c r="G99" s="16"/>
      <c r="H99" s="16"/>
      <c r="I99" s="16"/>
      <c r="J99" s="16"/>
      <c r="K99" s="16"/>
      <c r="L99" s="16"/>
      <c r="M99" s="16"/>
      <c r="N99" s="16"/>
      <c r="O99" s="16"/>
      <c r="P99" s="16"/>
      <c r="Q99" s="16"/>
      <c r="R99" s="16"/>
      <c r="S99" s="16"/>
      <c r="T99" s="17"/>
    </row>
    <row r="100" spans="1:20" s="18" customFormat="1" x14ac:dyDescent="0.2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2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2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2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2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2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2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2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2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2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2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2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2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2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2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2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2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2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2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2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2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2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2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2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2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2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2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2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2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2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2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2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2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2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2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2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2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2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2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2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2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2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2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2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2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2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2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2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2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2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2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2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2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2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2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2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2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2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2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2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2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2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2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2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2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2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2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2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2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2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2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2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2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2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2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2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2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2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2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2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2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2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2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2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2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2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2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2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2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2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2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2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2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2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2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2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2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2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2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2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2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2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2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2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2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2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2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2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2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2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2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2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2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2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2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2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2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2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2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2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2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2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2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2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2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2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2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2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2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2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2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2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2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2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2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2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2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2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2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2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2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2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2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2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2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2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2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2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2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2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2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2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2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2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2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2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2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2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2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2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2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2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2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2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2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2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2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2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2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2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2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2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2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2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2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2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2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2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2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2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2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2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2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2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2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2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2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2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2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2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2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2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2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2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2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2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2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2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2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2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2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2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2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2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2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2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2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2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2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2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2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2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2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2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2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2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2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2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2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2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2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2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2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2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2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2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2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2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2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2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2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2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2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2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2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2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25">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x14ac:dyDescent="0.25">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x14ac:dyDescent="0.25">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x14ac:dyDescent="0.25">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x14ac:dyDescent="0.25">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x14ac:dyDescent="0.25">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x14ac:dyDescent="0.25">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x14ac:dyDescent="0.25">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x14ac:dyDescent="0.25">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x14ac:dyDescent="0.25">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x14ac:dyDescent="0.25">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x14ac:dyDescent="0.25">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x14ac:dyDescent="0.25">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x14ac:dyDescent="0.25">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x14ac:dyDescent="0.25">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x14ac:dyDescent="0.25">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x14ac:dyDescent="0.25">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x14ac:dyDescent="0.25">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x14ac:dyDescent="0.25">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x14ac:dyDescent="0.25">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x14ac:dyDescent="0.25">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x14ac:dyDescent="0.25">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x14ac:dyDescent="0.25">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x14ac:dyDescent="0.25">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x14ac:dyDescent="0.25">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x14ac:dyDescent="0.25">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x14ac:dyDescent="0.25">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x14ac:dyDescent="0.25">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x14ac:dyDescent="0.25">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x14ac:dyDescent="0.25">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x14ac:dyDescent="0.25">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x14ac:dyDescent="0.25">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x14ac:dyDescent="0.25">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x14ac:dyDescent="0.25">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x14ac:dyDescent="0.25">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x14ac:dyDescent="0.25">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x14ac:dyDescent="0.25">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x14ac:dyDescent="0.25">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x14ac:dyDescent="0.25">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x14ac:dyDescent="0.25">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x14ac:dyDescent="0.25">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x14ac:dyDescent="0.25">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x14ac:dyDescent="0.25">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x14ac:dyDescent="0.25">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x14ac:dyDescent="0.25">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x14ac:dyDescent="0.25">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x14ac:dyDescent="0.25">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x14ac:dyDescent="0.25">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x14ac:dyDescent="0.25">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x14ac:dyDescent="0.25">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x14ac:dyDescent="0.25">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x14ac:dyDescent="0.25">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x14ac:dyDescent="0.25">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x14ac:dyDescent="0.25">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x14ac:dyDescent="0.25">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x14ac:dyDescent="0.25">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x14ac:dyDescent="0.25">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x14ac:dyDescent="0.25">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x14ac:dyDescent="0.25">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x14ac:dyDescent="0.25">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x14ac:dyDescent="0.25">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x14ac:dyDescent="0.25">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x14ac:dyDescent="0.25">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x14ac:dyDescent="0.25">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x14ac:dyDescent="0.25">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x14ac:dyDescent="0.25">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x14ac:dyDescent="0.25">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x14ac:dyDescent="0.25">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x14ac:dyDescent="0.25">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x14ac:dyDescent="0.25">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x14ac:dyDescent="0.25">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x14ac:dyDescent="0.25">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x14ac:dyDescent="0.25">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x14ac:dyDescent="0.25">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x14ac:dyDescent="0.25">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x14ac:dyDescent="0.25">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x14ac:dyDescent="0.25">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x14ac:dyDescent="0.25">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x14ac:dyDescent="0.25">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x14ac:dyDescent="0.25">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x14ac:dyDescent="0.25">
      <c r="A416" s="16"/>
      <c r="B416" s="81"/>
      <c r="C416" s="16"/>
      <c r="D416" s="16"/>
      <c r="E416" s="16"/>
      <c r="F416" s="16"/>
      <c r="G416" s="16"/>
      <c r="H416" s="16"/>
      <c r="I416" s="16"/>
      <c r="J416" s="16"/>
      <c r="K416" s="16"/>
      <c r="L416" s="16"/>
      <c r="M416" s="16"/>
      <c r="N416" s="16"/>
      <c r="O416" s="16"/>
      <c r="P416" s="16"/>
      <c r="Q416" s="16"/>
      <c r="R416" s="16"/>
      <c r="S416" s="16"/>
      <c r="T416" s="17"/>
    </row>
    <row r="417" spans="1:20" s="18" customFormat="1" x14ac:dyDescent="0.25">
      <c r="A417" s="16"/>
      <c r="B417" s="81"/>
      <c r="C417" s="16"/>
      <c r="D417" s="16"/>
      <c r="E417" s="16"/>
      <c r="F417" s="16"/>
      <c r="G417" s="16"/>
      <c r="H417" s="16"/>
      <c r="I417" s="16"/>
      <c r="J417" s="16"/>
      <c r="K417" s="16"/>
      <c r="L417" s="16"/>
      <c r="M417" s="16"/>
      <c r="N417" s="16"/>
      <c r="O417" s="16"/>
      <c r="P417" s="16"/>
      <c r="Q417" s="16"/>
      <c r="R417" s="16"/>
      <c r="S417" s="16"/>
      <c r="T417" s="17"/>
    </row>
    <row r="418" spans="1:20" s="18" customFormat="1" x14ac:dyDescent="0.25">
      <c r="A418" s="16"/>
      <c r="B418" s="81"/>
      <c r="C418" s="16"/>
      <c r="D418" s="16"/>
      <c r="E418" s="16"/>
      <c r="F418" s="16"/>
      <c r="G418" s="16"/>
      <c r="H418" s="16"/>
      <c r="I418" s="16"/>
      <c r="J418" s="16"/>
      <c r="K418" s="16"/>
      <c r="L418" s="16"/>
      <c r="M418" s="16"/>
      <c r="N418" s="16"/>
      <c r="O418" s="16"/>
      <c r="P418" s="16"/>
      <c r="Q418" s="16"/>
      <c r="R418" s="16"/>
      <c r="S418" s="16"/>
      <c r="T418" s="17"/>
    </row>
    <row r="419" spans="1:20" s="18" customFormat="1" x14ac:dyDescent="0.25">
      <c r="A419" s="16"/>
      <c r="B419" s="81"/>
      <c r="C419" s="16"/>
      <c r="D419" s="16"/>
      <c r="E419" s="16"/>
      <c r="F419" s="16"/>
      <c r="G419" s="16"/>
      <c r="H419" s="16"/>
      <c r="I419" s="16"/>
      <c r="J419" s="16"/>
      <c r="K419" s="16"/>
      <c r="L419" s="16"/>
      <c r="M419" s="16"/>
      <c r="N419" s="16"/>
      <c r="O419" s="16"/>
      <c r="P419" s="16"/>
      <c r="Q419" s="16"/>
      <c r="R419" s="16"/>
      <c r="S419" s="16"/>
      <c r="T419" s="17"/>
    </row>
    <row r="420" spans="1:20" s="18" customFormat="1" x14ac:dyDescent="0.25">
      <c r="A420" s="16"/>
      <c r="B420" s="81"/>
      <c r="C420" s="16"/>
      <c r="D420" s="16"/>
      <c r="E420" s="16"/>
      <c r="F420" s="16"/>
      <c r="G420" s="16"/>
      <c r="H420" s="16"/>
      <c r="I420" s="16"/>
      <c r="J420" s="16"/>
      <c r="K420" s="16"/>
      <c r="L420" s="16"/>
      <c r="M420" s="16"/>
      <c r="N420" s="16"/>
      <c r="O420" s="16"/>
      <c r="P420" s="16"/>
      <c r="Q420" s="16"/>
      <c r="R420" s="16"/>
      <c r="S420" s="16"/>
      <c r="T420" s="17"/>
    </row>
    <row r="421" spans="1:20" s="18" customFormat="1" x14ac:dyDescent="0.25">
      <c r="A421" s="16"/>
      <c r="B421" s="81"/>
      <c r="C421" s="16"/>
      <c r="D421" s="16"/>
      <c r="E421" s="16"/>
      <c r="F421" s="16"/>
      <c r="G421" s="16"/>
      <c r="H421" s="16"/>
      <c r="I421" s="16"/>
      <c r="J421" s="16"/>
      <c r="K421" s="16"/>
      <c r="L421" s="16"/>
      <c r="M421" s="16"/>
      <c r="N421" s="16"/>
      <c r="O421" s="16"/>
      <c r="P421" s="16"/>
      <c r="Q421" s="16"/>
      <c r="R421" s="16"/>
      <c r="S421" s="16"/>
      <c r="T421" s="17"/>
    </row>
    <row r="422" spans="1:20" s="18" customFormat="1" x14ac:dyDescent="0.25">
      <c r="A422" s="16"/>
      <c r="B422" s="81"/>
      <c r="C422" s="16"/>
      <c r="D422" s="16"/>
      <c r="E422" s="16"/>
      <c r="F422" s="16"/>
      <c r="G422" s="16"/>
      <c r="H422" s="16"/>
      <c r="I422" s="16"/>
      <c r="J422" s="16"/>
      <c r="K422" s="16"/>
      <c r="L422" s="16"/>
      <c r="M422" s="16"/>
      <c r="N422" s="16"/>
      <c r="O422" s="16"/>
      <c r="P422" s="16"/>
      <c r="Q422" s="16"/>
      <c r="R422" s="16"/>
      <c r="S422" s="16"/>
      <c r="T422" s="17"/>
    </row>
    <row r="423" spans="1:20" s="18" customFormat="1" x14ac:dyDescent="0.25">
      <c r="A423" s="16"/>
      <c r="B423" s="81"/>
      <c r="C423" s="16"/>
      <c r="D423" s="16"/>
      <c r="E423" s="16"/>
      <c r="F423" s="16"/>
      <c r="G423" s="16"/>
      <c r="H423" s="16"/>
      <c r="I423" s="16"/>
      <c r="J423" s="16"/>
      <c r="K423" s="16"/>
      <c r="L423" s="16"/>
      <c r="M423" s="16"/>
      <c r="N423" s="16"/>
      <c r="O423" s="16"/>
      <c r="P423" s="16"/>
      <c r="Q423" s="16"/>
      <c r="R423" s="16"/>
      <c r="S423" s="16"/>
      <c r="T423" s="17"/>
    </row>
    <row r="424" spans="1:20" s="18" customFormat="1" x14ac:dyDescent="0.25">
      <c r="A424" s="16"/>
      <c r="B424" s="81"/>
      <c r="C424" s="16"/>
      <c r="D424" s="16"/>
      <c r="E424" s="16"/>
      <c r="F424" s="16"/>
      <c r="G424" s="16"/>
      <c r="H424" s="16"/>
      <c r="I424" s="16"/>
      <c r="J424" s="16"/>
      <c r="K424" s="16"/>
      <c r="L424" s="16"/>
      <c r="M424" s="16"/>
      <c r="N424" s="16"/>
      <c r="O424" s="16"/>
      <c r="P424" s="16"/>
      <c r="Q424" s="16"/>
      <c r="R424" s="16"/>
      <c r="S424" s="16"/>
      <c r="T424" s="17"/>
    </row>
    <row r="425" spans="1:20" s="18" customFormat="1" x14ac:dyDescent="0.25">
      <c r="A425" s="16"/>
      <c r="B425" s="81"/>
      <c r="C425" s="16"/>
      <c r="D425" s="16"/>
      <c r="E425" s="16"/>
      <c r="F425" s="16"/>
      <c r="G425" s="16"/>
      <c r="H425" s="16"/>
      <c r="I425" s="16"/>
      <c r="J425" s="16"/>
      <c r="K425" s="16"/>
      <c r="L425" s="16"/>
      <c r="M425" s="16"/>
      <c r="N425" s="16"/>
      <c r="O425" s="16"/>
      <c r="P425" s="16"/>
      <c r="Q425" s="16"/>
      <c r="R425" s="16"/>
      <c r="S425" s="16"/>
      <c r="T425" s="17"/>
    </row>
    <row r="426" spans="1:20" s="18" customFormat="1" x14ac:dyDescent="0.25">
      <c r="A426" s="16"/>
      <c r="B426" s="81"/>
      <c r="C426" s="16"/>
      <c r="D426" s="16"/>
      <c r="E426" s="16"/>
      <c r="F426" s="16"/>
      <c r="G426" s="16"/>
      <c r="H426" s="16"/>
      <c r="I426" s="16"/>
      <c r="J426" s="16"/>
      <c r="K426" s="16"/>
      <c r="L426" s="16"/>
      <c r="M426" s="16"/>
      <c r="N426" s="16"/>
      <c r="O426" s="16"/>
      <c r="P426" s="16"/>
      <c r="Q426" s="16"/>
      <c r="R426" s="16"/>
      <c r="S426" s="16"/>
      <c r="T426" s="17"/>
    </row>
    <row r="427" spans="1:20" s="18" customFormat="1" x14ac:dyDescent="0.25">
      <c r="A427" s="16"/>
      <c r="B427" s="81"/>
      <c r="C427" s="16"/>
      <c r="D427" s="16"/>
      <c r="E427" s="16"/>
      <c r="F427" s="16"/>
      <c r="G427" s="16"/>
      <c r="H427" s="16"/>
      <c r="I427" s="16"/>
      <c r="J427" s="16"/>
      <c r="K427" s="16"/>
      <c r="L427" s="16"/>
      <c r="M427" s="16"/>
      <c r="N427" s="16"/>
      <c r="O427" s="16"/>
      <c r="P427" s="16"/>
      <c r="Q427" s="16"/>
      <c r="R427" s="16"/>
      <c r="S427" s="16"/>
      <c r="T427" s="17"/>
    </row>
    <row r="428" spans="1:20" s="18" customFormat="1" x14ac:dyDescent="0.25">
      <c r="A428" s="16"/>
      <c r="B428" s="81"/>
      <c r="C428" s="16"/>
      <c r="D428" s="16"/>
      <c r="E428" s="16"/>
      <c r="F428" s="16"/>
      <c r="G428" s="16"/>
      <c r="H428" s="16"/>
      <c r="I428" s="16"/>
      <c r="J428" s="16"/>
      <c r="K428" s="16"/>
      <c r="L428" s="16"/>
      <c r="M428" s="16"/>
      <c r="N428" s="16"/>
      <c r="O428" s="16"/>
      <c r="P428" s="16"/>
      <c r="Q428" s="16"/>
      <c r="R428" s="16"/>
      <c r="S428" s="16"/>
      <c r="T428" s="17"/>
    </row>
    <row r="429" spans="1:20" s="18" customFormat="1" x14ac:dyDescent="0.25">
      <c r="A429" s="16"/>
      <c r="B429" s="81"/>
      <c r="C429" s="16"/>
      <c r="D429" s="16"/>
      <c r="E429" s="16"/>
      <c r="F429" s="16"/>
      <c r="G429" s="16"/>
      <c r="H429" s="16"/>
      <c r="I429" s="16"/>
      <c r="J429" s="16"/>
      <c r="K429" s="16"/>
      <c r="L429" s="16"/>
      <c r="M429" s="16"/>
      <c r="N429" s="16"/>
      <c r="O429" s="16"/>
      <c r="P429" s="16"/>
      <c r="Q429" s="16"/>
      <c r="R429" s="16"/>
      <c r="S429" s="16"/>
      <c r="T429" s="17"/>
    </row>
    <row r="430" spans="1:20" s="18" customFormat="1" x14ac:dyDescent="0.25">
      <c r="A430" s="16"/>
      <c r="B430" s="81"/>
      <c r="C430" s="16"/>
      <c r="D430" s="16"/>
      <c r="E430" s="16"/>
      <c r="F430" s="16"/>
      <c r="G430" s="16"/>
      <c r="H430" s="16"/>
      <c r="I430" s="16"/>
      <c r="J430" s="16"/>
      <c r="K430" s="16"/>
      <c r="L430" s="16"/>
      <c r="M430" s="16"/>
      <c r="N430" s="16"/>
      <c r="O430" s="16"/>
      <c r="P430" s="16"/>
      <c r="Q430" s="16"/>
      <c r="R430" s="16"/>
      <c r="S430" s="16"/>
      <c r="T430" s="17"/>
    </row>
    <row r="431" spans="1:20" s="18" customFormat="1" x14ac:dyDescent="0.25">
      <c r="A431" s="16"/>
      <c r="B431" s="81"/>
      <c r="C431" s="16"/>
      <c r="D431" s="16"/>
      <c r="E431" s="16"/>
      <c r="F431" s="16"/>
      <c r="G431" s="16"/>
      <c r="H431" s="16"/>
      <c r="I431" s="16"/>
      <c r="J431" s="16"/>
      <c r="K431" s="16"/>
      <c r="L431" s="16"/>
      <c r="M431" s="16"/>
      <c r="N431" s="16"/>
      <c r="O431" s="16"/>
      <c r="P431" s="16"/>
      <c r="Q431" s="16"/>
      <c r="R431" s="16"/>
      <c r="S431" s="16"/>
      <c r="T431" s="17"/>
    </row>
    <row r="432" spans="1:20" s="18" customFormat="1" x14ac:dyDescent="0.25">
      <c r="A432" s="16"/>
      <c r="B432" s="81"/>
      <c r="C432" s="16"/>
      <c r="D432" s="16"/>
      <c r="E432" s="16"/>
      <c r="F432" s="16"/>
      <c r="G432" s="16"/>
      <c r="H432" s="16"/>
      <c r="I432" s="16"/>
      <c r="J432" s="16"/>
      <c r="K432" s="16"/>
      <c r="L432" s="16"/>
      <c r="M432" s="16"/>
      <c r="N432" s="16"/>
      <c r="O432" s="16"/>
      <c r="P432" s="16"/>
      <c r="Q432" s="16"/>
      <c r="R432" s="16"/>
      <c r="S432" s="16"/>
      <c r="T432" s="17"/>
    </row>
    <row r="433" spans="1:20" s="18" customFormat="1" x14ac:dyDescent="0.25">
      <c r="A433" s="16"/>
      <c r="B433" s="81"/>
      <c r="C433" s="16"/>
      <c r="D433" s="16"/>
      <c r="E433" s="16"/>
      <c r="F433" s="16"/>
      <c r="G433" s="16"/>
      <c r="H433" s="16"/>
      <c r="I433" s="16"/>
      <c r="J433" s="16"/>
      <c r="K433" s="16"/>
      <c r="L433" s="16"/>
      <c r="M433" s="16"/>
      <c r="N433" s="16"/>
      <c r="O433" s="16"/>
      <c r="P433" s="16"/>
      <c r="Q433" s="16"/>
      <c r="R433" s="16"/>
      <c r="S433" s="16"/>
      <c r="T433" s="17"/>
    </row>
    <row r="434" spans="1:20" s="18" customFormat="1" x14ac:dyDescent="0.25">
      <c r="A434" s="16"/>
      <c r="B434" s="81"/>
      <c r="C434" s="16"/>
      <c r="D434" s="16"/>
      <c r="E434" s="16"/>
      <c r="F434" s="16"/>
      <c r="G434" s="16"/>
      <c r="H434" s="16"/>
      <c r="I434" s="16"/>
      <c r="J434" s="16"/>
      <c r="K434" s="16"/>
      <c r="L434" s="16"/>
      <c r="M434" s="16"/>
      <c r="N434" s="16"/>
      <c r="O434" s="16"/>
      <c r="P434" s="16"/>
      <c r="Q434" s="16"/>
      <c r="R434" s="16"/>
      <c r="S434" s="16"/>
      <c r="T434" s="17"/>
    </row>
    <row r="435" spans="1:20" s="18" customFormat="1" x14ac:dyDescent="0.25">
      <c r="A435" s="16"/>
      <c r="B435" s="81"/>
      <c r="C435" s="16"/>
      <c r="D435" s="16"/>
      <c r="E435" s="16"/>
      <c r="F435" s="16"/>
      <c r="G435" s="16"/>
      <c r="H435" s="16"/>
      <c r="I435" s="16"/>
      <c r="J435" s="16"/>
      <c r="K435" s="16"/>
      <c r="L435" s="16"/>
      <c r="M435" s="16"/>
      <c r="N435" s="16"/>
      <c r="O435" s="16"/>
      <c r="P435" s="16"/>
      <c r="Q435" s="16"/>
      <c r="R435" s="16"/>
      <c r="S435" s="16"/>
      <c r="T435" s="17"/>
    </row>
    <row r="436" spans="1:20" s="18" customFormat="1" x14ac:dyDescent="0.25">
      <c r="A436" s="16"/>
      <c r="B436" s="81"/>
      <c r="C436" s="16"/>
      <c r="D436" s="16"/>
      <c r="E436" s="16"/>
      <c r="F436" s="16"/>
      <c r="G436" s="16"/>
      <c r="H436" s="16"/>
      <c r="I436" s="16"/>
      <c r="J436" s="16"/>
      <c r="K436" s="16"/>
      <c r="L436" s="16"/>
      <c r="M436" s="16"/>
      <c r="N436" s="16"/>
      <c r="O436" s="16"/>
      <c r="P436" s="16"/>
      <c r="Q436" s="16"/>
      <c r="R436" s="16"/>
      <c r="S436" s="16"/>
      <c r="T436" s="17"/>
    </row>
    <row r="437" spans="1:20" s="18" customFormat="1" x14ac:dyDescent="0.25">
      <c r="A437" s="16"/>
      <c r="B437" s="81"/>
      <c r="C437" s="16"/>
      <c r="D437" s="16"/>
      <c r="E437" s="16"/>
      <c r="F437" s="16"/>
      <c r="G437" s="16"/>
      <c r="H437" s="16"/>
      <c r="I437" s="16"/>
      <c r="J437" s="16"/>
      <c r="K437" s="16"/>
      <c r="L437" s="16"/>
      <c r="M437" s="16"/>
      <c r="N437" s="16"/>
      <c r="O437" s="16"/>
      <c r="P437" s="16"/>
      <c r="Q437" s="16"/>
      <c r="R437" s="16"/>
      <c r="S437" s="16"/>
      <c r="T437" s="17"/>
    </row>
    <row r="438" spans="1:20" s="18" customFormat="1" x14ac:dyDescent="0.25">
      <c r="A438" s="16"/>
      <c r="B438" s="81"/>
      <c r="C438" s="16"/>
      <c r="D438" s="16"/>
      <c r="E438" s="16"/>
      <c r="F438" s="16"/>
      <c r="G438" s="16"/>
      <c r="H438" s="16"/>
      <c r="I438" s="16"/>
      <c r="J438" s="16"/>
      <c r="K438" s="16"/>
      <c r="L438" s="16"/>
      <c r="M438" s="16"/>
      <c r="N438" s="16"/>
      <c r="O438" s="16"/>
      <c r="P438" s="16"/>
      <c r="Q438" s="16"/>
      <c r="R438" s="16"/>
      <c r="S438" s="16"/>
      <c r="T438" s="17"/>
    </row>
    <row r="439" spans="1:20" s="18" customFormat="1" x14ac:dyDescent="0.25">
      <c r="A439" s="16"/>
      <c r="B439" s="81"/>
      <c r="C439" s="16"/>
      <c r="D439" s="16"/>
      <c r="E439" s="16"/>
      <c r="F439" s="16"/>
      <c r="G439" s="16"/>
      <c r="H439" s="16"/>
      <c r="I439" s="16"/>
      <c r="J439" s="16"/>
      <c r="K439" s="16"/>
      <c r="L439" s="16"/>
      <c r="M439" s="16"/>
      <c r="N439" s="16"/>
      <c r="O439" s="16"/>
      <c r="P439" s="16"/>
      <c r="Q439" s="16"/>
      <c r="R439" s="16"/>
      <c r="S439" s="16"/>
      <c r="T439" s="17"/>
    </row>
    <row r="440" spans="1:20" s="18" customFormat="1" x14ac:dyDescent="0.25">
      <c r="A440" s="16"/>
      <c r="B440" s="81"/>
      <c r="C440" s="16"/>
      <c r="D440" s="16"/>
      <c r="E440" s="16"/>
      <c r="F440" s="16"/>
      <c r="G440" s="16"/>
      <c r="H440" s="16"/>
      <c r="I440" s="16"/>
      <c r="J440" s="16"/>
      <c r="K440" s="16"/>
      <c r="L440" s="16"/>
      <c r="M440" s="16"/>
      <c r="N440" s="16"/>
      <c r="O440" s="16"/>
      <c r="P440" s="16"/>
      <c r="Q440" s="16"/>
      <c r="R440" s="16"/>
      <c r="S440" s="16"/>
      <c r="T440" s="17"/>
    </row>
    <row r="441" spans="1:20" s="18" customFormat="1" x14ac:dyDescent="0.25">
      <c r="A441" s="16"/>
      <c r="B441" s="81"/>
      <c r="C441" s="16"/>
      <c r="D441" s="16"/>
      <c r="E441" s="16"/>
      <c r="F441" s="16"/>
      <c r="G441" s="16"/>
      <c r="H441" s="16"/>
      <c r="I441" s="16"/>
      <c r="J441" s="16"/>
      <c r="K441" s="16"/>
      <c r="L441" s="16"/>
      <c r="M441" s="16"/>
      <c r="N441" s="16"/>
      <c r="O441" s="16"/>
      <c r="P441" s="16"/>
      <c r="Q441" s="16"/>
      <c r="R441" s="16"/>
      <c r="S441" s="16"/>
      <c r="T441" s="17"/>
    </row>
    <row r="442" spans="1:20" s="18" customFormat="1" x14ac:dyDescent="0.25">
      <c r="A442" s="16"/>
      <c r="B442" s="81"/>
      <c r="C442" s="16"/>
      <c r="D442" s="16"/>
      <c r="E442" s="16"/>
      <c r="F442" s="16"/>
      <c r="G442" s="16"/>
      <c r="H442" s="16"/>
      <c r="I442" s="16"/>
      <c r="J442" s="16"/>
      <c r="K442" s="16"/>
      <c r="L442" s="16"/>
      <c r="M442" s="16"/>
      <c r="N442" s="16"/>
      <c r="O442" s="16"/>
      <c r="P442" s="16"/>
      <c r="Q442" s="16"/>
      <c r="R442" s="16"/>
      <c r="S442" s="16"/>
      <c r="T442" s="17"/>
    </row>
    <row r="443" spans="1:20" s="18" customFormat="1" x14ac:dyDescent="0.25">
      <c r="A443" s="16"/>
      <c r="B443" s="81"/>
      <c r="C443" s="16"/>
      <c r="D443" s="16"/>
      <c r="E443" s="16"/>
      <c r="F443" s="16"/>
      <c r="G443" s="16"/>
      <c r="H443" s="16"/>
      <c r="I443" s="16"/>
      <c r="J443" s="16"/>
      <c r="K443" s="16"/>
      <c r="L443" s="16"/>
      <c r="M443" s="16"/>
      <c r="N443" s="16"/>
      <c r="O443" s="16"/>
      <c r="P443" s="16"/>
      <c r="Q443" s="16"/>
      <c r="R443" s="16"/>
      <c r="S443" s="16"/>
      <c r="T443" s="17"/>
    </row>
    <row r="444" spans="1:20" s="18" customFormat="1" x14ac:dyDescent="0.25">
      <c r="A444" s="16"/>
      <c r="B444" s="81"/>
      <c r="C444" s="16"/>
      <c r="D444" s="16"/>
      <c r="E444" s="16"/>
      <c r="F444" s="16"/>
      <c r="G444" s="16"/>
      <c r="H444" s="16"/>
      <c r="I444" s="16"/>
      <c r="J444" s="16"/>
      <c r="K444" s="16"/>
      <c r="L444" s="16"/>
      <c r="M444" s="16"/>
      <c r="N444" s="16"/>
      <c r="O444" s="16"/>
      <c r="P444" s="16"/>
      <c r="Q444" s="16"/>
      <c r="R444" s="16"/>
      <c r="S444" s="16"/>
      <c r="T444" s="17"/>
    </row>
    <row r="445" spans="1:20" s="18" customFormat="1" x14ac:dyDescent="0.25">
      <c r="A445" s="16"/>
      <c r="B445" s="81"/>
      <c r="C445" s="16"/>
      <c r="D445" s="16"/>
      <c r="E445" s="16"/>
      <c r="F445" s="16"/>
      <c r="G445" s="16"/>
      <c r="H445" s="16"/>
      <c r="I445" s="16"/>
      <c r="J445" s="16"/>
      <c r="K445" s="16"/>
      <c r="L445" s="16"/>
      <c r="M445" s="16"/>
      <c r="N445" s="16"/>
      <c r="O445" s="16"/>
      <c r="P445" s="16"/>
      <c r="Q445" s="16"/>
      <c r="R445" s="16"/>
      <c r="S445" s="16"/>
      <c r="T445" s="17"/>
    </row>
    <row r="446" spans="1:20" s="18" customFormat="1" x14ac:dyDescent="0.25">
      <c r="A446" s="16"/>
      <c r="B446" s="81"/>
      <c r="C446" s="16"/>
      <c r="D446" s="16"/>
      <c r="E446" s="16"/>
      <c r="F446" s="16"/>
      <c r="G446" s="16"/>
      <c r="H446" s="16"/>
      <c r="I446" s="16"/>
      <c r="J446" s="16"/>
      <c r="K446" s="16"/>
      <c r="L446" s="16"/>
      <c r="M446" s="16"/>
      <c r="N446" s="16"/>
      <c r="O446" s="16"/>
      <c r="P446" s="16"/>
      <c r="Q446" s="16"/>
      <c r="R446" s="16"/>
      <c r="S446" s="16"/>
      <c r="T446" s="17"/>
    </row>
    <row r="447" spans="1:20" s="18" customFormat="1" x14ac:dyDescent="0.25">
      <c r="A447" s="16"/>
      <c r="B447" s="81"/>
      <c r="C447" s="16"/>
      <c r="D447" s="16"/>
      <c r="E447" s="16"/>
      <c r="F447" s="16"/>
      <c r="G447" s="16"/>
      <c r="H447" s="16"/>
      <c r="I447" s="16"/>
      <c r="J447" s="16"/>
      <c r="K447" s="16"/>
      <c r="L447" s="16"/>
      <c r="M447" s="16"/>
      <c r="N447" s="16"/>
      <c r="O447" s="16"/>
      <c r="P447" s="16"/>
      <c r="Q447" s="16"/>
      <c r="R447" s="16"/>
      <c r="S447" s="16"/>
      <c r="T447" s="17"/>
    </row>
    <row r="448" spans="1:20" s="18" customFormat="1" x14ac:dyDescent="0.25">
      <c r="A448" s="16"/>
      <c r="B448" s="81"/>
      <c r="C448" s="16"/>
      <c r="D448" s="16"/>
      <c r="E448" s="16"/>
      <c r="F448" s="16"/>
      <c r="G448" s="16"/>
      <c r="H448" s="16"/>
      <c r="I448" s="16"/>
      <c r="J448" s="16"/>
      <c r="K448" s="16"/>
      <c r="L448" s="16"/>
      <c r="M448" s="16"/>
      <c r="N448" s="16"/>
      <c r="O448" s="16"/>
      <c r="P448" s="16"/>
      <c r="Q448" s="16"/>
      <c r="R448" s="16"/>
      <c r="S448" s="16"/>
      <c r="T448" s="17"/>
    </row>
    <row r="449" spans="1:20" s="18" customFormat="1" x14ac:dyDescent="0.25">
      <c r="A449" s="16"/>
      <c r="B449" s="81"/>
      <c r="C449" s="16"/>
      <c r="D449" s="16"/>
      <c r="E449" s="16"/>
      <c r="F449" s="16"/>
      <c r="G449" s="16"/>
      <c r="H449" s="16"/>
      <c r="I449" s="16"/>
      <c r="J449" s="16"/>
      <c r="K449" s="16"/>
      <c r="L449" s="16"/>
      <c r="M449" s="16"/>
      <c r="N449" s="16"/>
      <c r="O449" s="16"/>
      <c r="P449" s="16"/>
      <c r="Q449" s="16"/>
      <c r="R449" s="16"/>
      <c r="S449" s="16"/>
      <c r="T449" s="17"/>
    </row>
    <row r="450" spans="1:20" s="18" customFormat="1" x14ac:dyDescent="0.25">
      <c r="A450" s="16"/>
      <c r="B450" s="81"/>
      <c r="C450" s="16"/>
      <c r="D450" s="16"/>
      <c r="E450" s="16"/>
      <c r="F450" s="16"/>
      <c r="G450" s="16"/>
      <c r="H450" s="16"/>
      <c r="I450" s="16"/>
      <c r="J450" s="16"/>
      <c r="K450" s="16"/>
      <c r="L450" s="16"/>
      <c r="M450" s="16"/>
      <c r="N450" s="16"/>
      <c r="O450" s="16"/>
      <c r="P450" s="16"/>
      <c r="Q450" s="16"/>
      <c r="R450" s="16"/>
      <c r="S450" s="16"/>
      <c r="T450" s="17"/>
    </row>
    <row r="451" spans="1:20" s="18" customFormat="1" x14ac:dyDescent="0.25">
      <c r="A451" s="16"/>
      <c r="B451" s="81"/>
      <c r="C451" s="16"/>
      <c r="D451" s="16"/>
      <c r="E451" s="16"/>
      <c r="F451" s="16"/>
      <c r="G451" s="16"/>
      <c r="H451" s="16"/>
      <c r="I451" s="16"/>
      <c r="J451" s="16"/>
      <c r="K451" s="16"/>
      <c r="L451" s="16"/>
      <c r="M451" s="16"/>
      <c r="N451" s="16"/>
      <c r="O451" s="16"/>
      <c r="P451" s="16"/>
      <c r="Q451" s="16"/>
      <c r="R451" s="16"/>
      <c r="S451" s="16"/>
      <c r="T451" s="17"/>
    </row>
    <row r="452" spans="1:20" s="18" customFormat="1" x14ac:dyDescent="0.25">
      <c r="A452" s="16"/>
      <c r="B452" s="81"/>
      <c r="C452" s="16"/>
      <c r="D452" s="16"/>
      <c r="E452" s="16"/>
      <c r="F452" s="16"/>
      <c r="G452" s="16"/>
      <c r="H452" s="16"/>
      <c r="I452" s="16"/>
      <c r="J452" s="16"/>
      <c r="K452" s="16"/>
      <c r="L452" s="16"/>
      <c r="M452" s="16"/>
      <c r="N452" s="16"/>
      <c r="O452" s="16"/>
      <c r="P452" s="16"/>
      <c r="Q452" s="16"/>
      <c r="R452" s="16"/>
      <c r="S452" s="16"/>
      <c r="T452" s="17"/>
    </row>
    <row r="453" spans="1:20" s="18" customFormat="1" x14ac:dyDescent="0.25">
      <c r="A453" s="16"/>
      <c r="B453" s="81"/>
      <c r="C453" s="16"/>
      <c r="D453" s="16"/>
      <c r="E453" s="16"/>
      <c r="F453" s="16"/>
      <c r="G453" s="16"/>
      <c r="H453" s="16"/>
      <c r="I453" s="16"/>
      <c r="J453" s="16"/>
      <c r="K453" s="16"/>
      <c r="L453" s="16"/>
      <c r="M453" s="16"/>
      <c r="N453" s="16"/>
      <c r="O453" s="16"/>
      <c r="P453" s="16"/>
      <c r="Q453" s="16"/>
      <c r="R453" s="16"/>
      <c r="S453" s="16"/>
      <c r="T453" s="17"/>
    </row>
    <row r="454" spans="1:20" s="18" customFormat="1" x14ac:dyDescent="0.25">
      <c r="A454" s="16"/>
      <c r="B454" s="81"/>
      <c r="C454" s="16"/>
      <c r="D454" s="16"/>
      <c r="E454" s="16"/>
      <c r="F454" s="16"/>
      <c r="G454" s="16"/>
      <c r="H454" s="16"/>
      <c r="I454" s="16"/>
      <c r="J454" s="16"/>
      <c r="K454" s="16"/>
      <c r="L454" s="16"/>
      <c r="M454" s="16"/>
      <c r="N454" s="16"/>
      <c r="O454" s="16"/>
      <c r="P454" s="16"/>
      <c r="Q454" s="16"/>
      <c r="R454" s="16"/>
      <c r="S454" s="16"/>
      <c r="T454" s="17"/>
    </row>
    <row r="455" spans="1:20" s="18" customFormat="1" x14ac:dyDescent="0.25">
      <c r="A455" s="16"/>
      <c r="B455" s="81"/>
      <c r="C455" s="16"/>
      <c r="D455" s="16"/>
      <c r="E455" s="16"/>
      <c r="F455" s="16"/>
      <c r="G455" s="16"/>
      <c r="H455" s="16"/>
      <c r="I455" s="16"/>
      <c r="J455" s="16"/>
      <c r="K455" s="16"/>
      <c r="L455" s="16"/>
      <c r="M455" s="16"/>
      <c r="N455" s="16"/>
      <c r="O455" s="16"/>
      <c r="P455" s="16"/>
      <c r="Q455" s="16"/>
      <c r="R455" s="16"/>
      <c r="S455" s="16"/>
      <c r="T455" s="17"/>
    </row>
    <row r="456" spans="1:20" s="18" customFormat="1" x14ac:dyDescent="0.25">
      <c r="A456" s="16"/>
      <c r="B456" s="81"/>
      <c r="C456" s="16"/>
      <c r="D456" s="16"/>
      <c r="E456" s="16"/>
      <c r="F456" s="16"/>
      <c r="G456" s="16"/>
      <c r="H456" s="16"/>
      <c r="I456" s="16"/>
      <c r="J456" s="16"/>
      <c r="K456" s="16"/>
      <c r="L456" s="16"/>
      <c r="M456" s="16"/>
      <c r="N456" s="16"/>
      <c r="O456" s="16"/>
      <c r="P456" s="16"/>
      <c r="Q456" s="16"/>
      <c r="R456" s="16"/>
      <c r="S456" s="16"/>
      <c r="T456" s="17"/>
    </row>
    <row r="457" spans="1:20" s="18" customFormat="1" x14ac:dyDescent="0.25">
      <c r="A457" s="16"/>
      <c r="B457" s="81"/>
      <c r="C457" s="16"/>
      <c r="D457" s="16"/>
      <c r="E457" s="16"/>
      <c r="F457" s="16"/>
      <c r="G457" s="16"/>
      <c r="H457" s="16"/>
      <c r="I457" s="16"/>
      <c r="J457" s="16"/>
      <c r="K457" s="16"/>
      <c r="L457" s="16"/>
      <c r="M457" s="16"/>
      <c r="N457" s="16"/>
      <c r="O457" s="16"/>
      <c r="P457" s="16"/>
      <c r="Q457" s="16"/>
      <c r="R457" s="16"/>
      <c r="S457" s="16"/>
      <c r="T457" s="17"/>
    </row>
    <row r="458" spans="1:20" s="18" customFormat="1" x14ac:dyDescent="0.25">
      <c r="A458" s="16"/>
      <c r="B458" s="81"/>
      <c r="C458" s="16"/>
      <c r="D458" s="16"/>
      <c r="E458" s="16"/>
      <c r="F458" s="16"/>
      <c r="G458" s="16"/>
      <c r="H458" s="16"/>
      <c r="I458" s="16"/>
      <c r="J458" s="16"/>
      <c r="K458" s="16"/>
      <c r="L458" s="16"/>
      <c r="M458" s="16"/>
      <c r="N458" s="16"/>
      <c r="O458" s="16"/>
      <c r="P458" s="16"/>
      <c r="Q458" s="16"/>
      <c r="R458" s="16"/>
      <c r="S458" s="16"/>
      <c r="T458" s="17"/>
    </row>
    <row r="459" spans="1:20" s="18" customFormat="1" x14ac:dyDescent="0.25">
      <c r="A459" s="16"/>
      <c r="B459" s="81"/>
      <c r="C459" s="16"/>
      <c r="D459" s="16"/>
      <c r="E459" s="16"/>
      <c r="F459" s="16"/>
      <c r="G459" s="16"/>
      <c r="H459" s="16"/>
      <c r="I459" s="16"/>
      <c r="J459" s="16"/>
      <c r="K459" s="16"/>
      <c r="L459" s="16"/>
      <c r="M459" s="16"/>
      <c r="N459" s="16"/>
      <c r="O459" s="16"/>
      <c r="P459" s="16"/>
      <c r="Q459" s="16"/>
      <c r="R459" s="16"/>
      <c r="S459" s="16"/>
      <c r="T459" s="17"/>
    </row>
    <row r="460" spans="1:20" s="18" customFormat="1" x14ac:dyDescent="0.25">
      <c r="A460" s="16"/>
      <c r="B460" s="81"/>
      <c r="C460" s="16"/>
      <c r="D460" s="16"/>
      <c r="E460" s="16"/>
      <c r="F460" s="16"/>
      <c r="G460" s="16"/>
      <c r="H460" s="16"/>
      <c r="I460" s="16"/>
      <c r="J460" s="16"/>
      <c r="K460" s="16"/>
      <c r="L460" s="16"/>
      <c r="M460" s="16"/>
      <c r="N460" s="16"/>
      <c r="O460" s="16"/>
      <c r="P460" s="16"/>
      <c r="Q460" s="16"/>
      <c r="R460" s="16"/>
      <c r="S460" s="16"/>
      <c r="T460" s="17"/>
    </row>
    <row r="461" spans="1:20" s="18" customFormat="1" x14ac:dyDescent="0.25">
      <c r="A461" s="16"/>
      <c r="B461" s="81"/>
      <c r="C461" s="16"/>
      <c r="D461" s="16"/>
      <c r="E461" s="16"/>
      <c r="F461" s="16"/>
      <c r="G461" s="16"/>
      <c r="H461" s="16"/>
      <c r="I461" s="16"/>
      <c r="J461" s="16"/>
      <c r="K461" s="16"/>
      <c r="L461" s="16"/>
      <c r="M461" s="16"/>
      <c r="N461" s="16"/>
      <c r="O461" s="16"/>
      <c r="P461" s="16"/>
      <c r="Q461" s="16"/>
      <c r="R461" s="16"/>
      <c r="S461" s="16"/>
      <c r="T461" s="17"/>
    </row>
    <row r="462" spans="1:20" s="18" customFormat="1" x14ac:dyDescent="0.25">
      <c r="A462" s="16"/>
      <c r="B462" s="81"/>
      <c r="C462" s="16"/>
      <c r="D462" s="16"/>
      <c r="E462" s="16"/>
      <c r="F462" s="16"/>
      <c r="G462" s="16"/>
      <c r="H462" s="16"/>
      <c r="I462" s="16"/>
      <c r="J462" s="16"/>
      <c r="K462" s="16"/>
      <c r="L462" s="16"/>
      <c r="M462" s="16"/>
      <c r="N462" s="16"/>
      <c r="O462" s="16"/>
      <c r="P462" s="16"/>
      <c r="Q462" s="16"/>
      <c r="R462" s="16"/>
      <c r="S462" s="16"/>
      <c r="T462" s="17"/>
    </row>
    <row r="463" spans="1:20" s="18" customFormat="1" x14ac:dyDescent="0.25">
      <c r="A463" s="16"/>
      <c r="B463" s="81"/>
      <c r="C463" s="16"/>
      <c r="D463" s="16"/>
      <c r="E463" s="16"/>
      <c r="F463" s="16"/>
      <c r="G463" s="16"/>
      <c r="H463" s="16"/>
      <c r="I463" s="16"/>
      <c r="J463" s="16"/>
      <c r="K463" s="16"/>
      <c r="L463" s="16"/>
      <c r="M463" s="16"/>
      <c r="N463" s="16"/>
      <c r="O463" s="16"/>
      <c r="P463" s="16"/>
      <c r="Q463" s="16"/>
      <c r="R463" s="16"/>
      <c r="S463" s="16"/>
      <c r="T463" s="17"/>
    </row>
    <row r="464" spans="1:20" s="18" customFormat="1" x14ac:dyDescent="0.25">
      <c r="A464" s="16"/>
      <c r="B464" s="81"/>
      <c r="C464" s="16"/>
      <c r="D464" s="16"/>
      <c r="E464" s="16"/>
      <c r="F464" s="16"/>
      <c r="G464" s="16"/>
      <c r="H464" s="16"/>
      <c r="I464" s="16"/>
      <c r="J464" s="16"/>
      <c r="K464" s="16"/>
      <c r="L464" s="16"/>
      <c r="M464" s="16"/>
      <c r="N464" s="16"/>
      <c r="O464" s="16"/>
      <c r="P464" s="16"/>
      <c r="Q464" s="16"/>
      <c r="R464" s="16"/>
      <c r="S464" s="16"/>
      <c r="T464" s="17"/>
    </row>
    <row r="465" spans="1:21" s="18" customFormat="1" x14ac:dyDescent="0.25">
      <c r="A465" s="16"/>
      <c r="B465" s="81"/>
      <c r="C465" s="16"/>
      <c r="D465" s="16"/>
      <c r="E465" s="16"/>
      <c r="F465" s="16"/>
      <c r="G465" s="16"/>
      <c r="H465" s="16"/>
      <c r="I465" s="16"/>
      <c r="J465" s="16"/>
      <c r="K465" s="16"/>
      <c r="L465" s="16"/>
      <c r="M465" s="16"/>
      <c r="N465" s="16"/>
      <c r="O465" s="16"/>
      <c r="P465" s="16"/>
      <c r="Q465" s="16"/>
      <c r="R465" s="16"/>
      <c r="S465" s="16"/>
      <c r="T465" s="17"/>
    </row>
    <row r="466" spans="1:21" s="18" customFormat="1" x14ac:dyDescent="0.25">
      <c r="A466" s="16"/>
      <c r="B466" s="81"/>
      <c r="C466" s="16"/>
      <c r="D466" s="16"/>
      <c r="E466" s="16"/>
      <c r="F466" s="16"/>
      <c r="G466" s="16"/>
      <c r="H466" s="16"/>
      <c r="I466" s="16"/>
      <c r="J466" s="16"/>
      <c r="K466" s="16"/>
      <c r="L466" s="16"/>
      <c r="M466" s="16"/>
      <c r="N466" s="16"/>
      <c r="O466" s="16"/>
      <c r="P466" s="16"/>
      <c r="Q466" s="16"/>
      <c r="R466" s="16"/>
      <c r="S466" s="16"/>
      <c r="T466" s="17"/>
    </row>
    <row r="467" spans="1:21" s="18" customFormat="1" x14ac:dyDescent="0.25">
      <c r="A467" s="16"/>
      <c r="B467" s="81"/>
      <c r="C467" s="16"/>
      <c r="D467" s="16"/>
      <c r="E467" s="16"/>
      <c r="F467" s="16"/>
      <c r="G467" s="16"/>
      <c r="H467" s="16"/>
      <c r="I467" s="16"/>
      <c r="J467" s="16"/>
      <c r="K467" s="16"/>
      <c r="L467" s="16"/>
      <c r="M467" s="16"/>
      <c r="N467" s="16"/>
      <c r="O467" s="16"/>
      <c r="P467" s="16"/>
      <c r="Q467" s="16"/>
      <c r="R467" s="16"/>
      <c r="S467" s="16"/>
      <c r="T467" s="17"/>
    </row>
    <row r="468" spans="1:21" s="18" customFormat="1" x14ac:dyDescent="0.25">
      <c r="A468" s="16"/>
      <c r="B468" s="81"/>
      <c r="C468" s="16"/>
      <c r="D468" s="16"/>
      <c r="E468" s="16"/>
      <c r="F468" s="16"/>
      <c r="G468" s="16"/>
      <c r="H468" s="16"/>
      <c r="I468" s="16"/>
      <c r="J468" s="16"/>
      <c r="K468" s="16"/>
      <c r="L468" s="16"/>
      <c r="M468" s="16"/>
      <c r="N468" s="16"/>
      <c r="O468" s="16"/>
      <c r="P468" s="16"/>
      <c r="Q468" s="16"/>
      <c r="R468" s="16"/>
      <c r="S468" s="16"/>
      <c r="T468" s="17"/>
    </row>
    <row r="469" spans="1:21" s="18" customFormat="1" x14ac:dyDescent="0.25">
      <c r="A469" s="16"/>
      <c r="B469" s="81"/>
      <c r="C469" s="16"/>
      <c r="D469" s="16"/>
      <c r="E469" s="16"/>
      <c r="F469" s="16"/>
      <c r="G469" s="16"/>
      <c r="H469" s="16"/>
      <c r="I469" s="16"/>
      <c r="J469" s="16"/>
      <c r="K469" s="16"/>
      <c r="L469" s="16"/>
      <c r="M469" s="16"/>
      <c r="N469" s="16"/>
      <c r="O469" s="16"/>
      <c r="P469" s="16"/>
      <c r="Q469" s="16"/>
      <c r="R469" s="16"/>
      <c r="S469" s="16"/>
      <c r="T469" s="17"/>
    </row>
    <row r="470" spans="1:21" s="18" customFormat="1" x14ac:dyDescent="0.25">
      <c r="A470" s="16"/>
      <c r="B470" s="81"/>
      <c r="C470" s="16"/>
      <c r="D470" s="16"/>
      <c r="E470" s="16"/>
      <c r="F470" s="16"/>
      <c r="G470" s="16"/>
      <c r="H470" s="16"/>
      <c r="I470" s="16"/>
      <c r="J470" s="16"/>
      <c r="K470" s="16"/>
      <c r="L470" s="16"/>
      <c r="M470" s="16"/>
      <c r="N470" s="16"/>
      <c r="O470" s="16"/>
      <c r="P470" s="16"/>
      <c r="Q470" s="16"/>
      <c r="R470" s="16"/>
      <c r="S470" s="16"/>
      <c r="T470" s="17"/>
    </row>
    <row r="471" spans="1:21" s="18" customFormat="1" x14ac:dyDescent="0.25">
      <c r="A471" s="16"/>
      <c r="B471" s="81"/>
      <c r="C471" s="16"/>
      <c r="D471" s="16"/>
      <c r="E471" s="16"/>
      <c r="F471" s="16"/>
      <c r="G471" s="16"/>
      <c r="H471" s="16"/>
      <c r="I471" s="16"/>
      <c r="J471" s="16"/>
      <c r="K471" s="16"/>
      <c r="L471" s="16"/>
      <c r="M471" s="16"/>
      <c r="N471" s="16"/>
      <c r="O471" s="16"/>
      <c r="P471" s="16"/>
      <c r="Q471" s="16"/>
      <c r="R471" s="16"/>
      <c r="S471" s="16"/>
      <c r="T471" s="17"/>
    </row>
    <row r="472" spans="1:21" s="18" customFormat="1" x14ac:dyDescent="0.25">
      <c r="A472" s="16"/>
      <c r="B472" s="81"/>
      <c r="C472" s="16"/>
      <c r="D472" s="16"/>
      <c r="E472" s="16"/>
      <c r="F472" s="16"/>
      <c r="G472" s="16"/>
      <c r="H472" s="16"/>
      <c r="I472" s="16"/>
      <c r="J472" s="16"/>
      <c r="K472" s="16"/>
      <c r="L472" s="16"/>
      <c r="M472" s="16"/>
      <c r="N472" s="16"/>
      <c r="O472" s="16"/>
      <c r="P472" s="16"/>
      <c r="Q472" s="16"/>
      <c r="R472" s="16"/>
      <c r="S472" s="16"/>
      <c r="T472" s="17"/>
    </row>
    <row r="473" spans="1:21" x14ac:dyDescent="0.25">
      <c r="A473" s="16"/>
      <c r="B473" s="81"/>
      <c r="C473" s="16"/>
      <c r="D473" s="16"/>
      <c r="E473" s="16"/>
      <c r="F473" s="16"/>
      <c r="G473" s="16"/>
      <c r="H473" s="16"/>
      <c r="I473" s="16"/>
      <c r="J473" s="16"/>
      <c r="K473" s="16"/>
      <c r="L473" s="16"/>
      <c r="M473" s="16"/>
      <c r="N473" s="16"/>
      <c r="O473" s="16"/>
      <c r="P473" s="16"/>
      <c r="Q473" s="16"/>
      <c r="R473" s="16"/>
      <c r="S473" s="16"/>
      <c r="T473" s="17"/>
      <c r="U473" s="18"/>
    </row>
    <row r="474" spans="1:21" x14ac:dyDescent="0.25">
      <c r="A474" s="16"/>
      <c r="B474" s="81"/>
      <c r="C474" s="16"/>
      <c r="D474" s="16"/>
      <c r="E474" s="16"/>
      <c r="F474" s="16"/>
      <c r="G474" s="16"/>
      <c r="H474" s="16"/>
      <c r="I474" s="16"/>
      <c r="J474" s="16"/>
      <c r="K474" s="16"/>
      <c r="L474" s="16"/>
      <c r="M474" s="16"/>
      <c r="N474" s="16"/>
      <c r="O474" s="16"/>
      <c r="P474" s="16"/>
      <c r="Q474" s="16"/>
      <c r="R474" s="16"/>
      <c r="S474" s="16"/>
      <c r="T474" s="17"/>
      <c r="U474" s="18"/>
    </row>
    <row r="475" spans="1:21" x14ac:dyDescent="0.25">
      <c r="A475" s="16"/>
      <c r="B475" s="81"/>
      <c r="C475" s="16"/>
      <c r="D475" s="16"/>
      <c r="E475" s="16"/>
      <c r="F475" s="16"/>
      <c r="G475" s="16"/>
      <c r="H475" s="16"/>
      <c r="I475" s="16"/>
      <c r="J475" s="16"/>
      <c r="K475" s="16"/>
      <c r="L475" s="16"/>
      <c r="M475" s="16"/>
      <c r="N475" s="16"/>
      <c r="O475" s="16"/>
      <c r="P475" s="16"/>
      <c r="Q475" s="16"/>
      <c r="R475" s="16"/>
      <c r="S475" s="16"/>
      <c r="T475" s="17"/>
      <c r="U475" s="18"/>
    </row>
    <row r="476" spans="1:21" x14ac:dyDescent="0.25">
      <c r="A476" s="16"/>
      <c r="B476" s="81"/>
      <c r="C476" s="16"/>
      <c r="D476" s="16"/>
      <c r="E476" s="16"/>
      <c r="F476" s="16"/>
      <c r="G476" s="16"/>
      <c r="H476" s="16"/>
      <c r="I476" s="16"/>
      <c r="J476" s="16"/>
      <c r="K476" s="16"/>
      <c r="L476" s="16"/>
      <c r="M476" s="16"/>
      <c r="N476" s="16"/>
      <c r="O476" s="16"/>
      <c r="P476" s="16"/>
      <c r="Q476" s="16"/>
      <c r="R476" s="16"/>
      <c r="S476" s="16"/>
      <c r="T476" s="17"/>
      <c r="U476" s="18"/>
    </row>
    <row r="477" spans="1:21" x14ac:dyDescent="0.25">
      <c r="A477" s="16"/>
      <c r="B477" s="81"/>
      <c r="C477" s="16"/>
      <c r="D477" s="16"/>
      <c r="E477" s="16"/>
      <c r="F477" s="16"/>
      <c r="G477" s="16"/>
      <c r="H477" s="16"/>
      <c r="I477" s="16"/>
      <c r="J477" s="16"/>
      <c r="K477" s="16"/>
      <c r="L477" s="16"/>
      <c r="M477" s="16"/>
      <c r="N477" s="16"/>
      <c r="O477" s="16"/>
      <c r="P477" s="16"/>
      <c r="Q477" s="16"/>
      <c r="R477" s="16"/>
      <c r="S477" s="16"/>
      <c r="T477" s="17"/>
      <c r="U477" s="18"/>
    </row>
    <row r="478" spans="1:21" x14ac:dyDescent="0.25">
      <c r="A478" s="16"/>
      <c r="B478" s="81"/>
      <c r="C478" s="16"/>
      <c r="D478" s="16"/>
      <c r="E478" s="16"/>
      <c r="F478" s="16"/>
      <c r="G478" s="16"/>
      <c r="H478" s="16"/>
      <c r="I478" s="16"/>
      <c r="J478" s="16"/>
      <c r="K478" s="16"/>
      <c r="L478" s="16"/>
      <c r="M478" s="16"/>
      <c r="N478" s="16"/>
      <c r="O478" s="16"/>
      <c r="P478" s="16"/>
      <c r="Q478" s="16"/>
      <c r="R478" s="16"/>
      <c r="S478" s="16"/>
      <c r="T478" s="17"/>
      <c r="U478" s="18"/>
    </row>
    <row r="479" spans="1:21" x14ac:dyDescent="0.25">
      <c r="A479" s="16"/>
      <c r="B479" s="81"/>
      <c r="C479" s="16"/>
      <c r="D479" s="16"/>
      <c r="E479" s="16"/>
      <c r="F479" s="16"/>
      <c r="G479" s="16"/>
      <c r="H479" s="16"/>
      <c r="I479" s="16"/>
      <c r="J479" s="16"/>
      <c r="K479" s="16"/>
      <c r="L479" s="16"/>
      <c r="M479" s="16"/>
      <c r="N479" s="16"/>
      <c r="O479" s="16"/>
      <c r="P479" s="16"/>
      <c r="Q479" s="16"/>
      <c r="R479" s="16"/>
      <c r="S479" s="16"/>
      <c r="T479" s="17"/>
      <c r="U479" s="18"/>
    </row>
    <row r="480" spans="1:21" x14ac:dyDescent="0.25">
      <c r="A480" s="16"/>
      <c r="B480" s="81"/>
      <c r="C480" s="16"/>
      <c r="D480" s="16"/>
      <c r="E480" s="16"/>
      <c r="F480" s="16"/>
      <c r="G480" s="16"/>
      <c r="H480" s="16"/>
      <c r="I480" s="16"/>
      <c r="J480" s="16"/>
      <c r="K480" s="16"/>
      <c r="L480" s="16"/>
      <c r="M480" s="16"/>
      <c r="N480" s="16"/>
      <c r="O480" s="16"/>
      <c r="P480" s="16"/>
      <c r="Q480" s="16"/>
      <c r="R480" s="16"/>
      <c r="S480" s="16"/>
      <c r="T480" s="17"/>
      <c r="U480" s="18"/>
    </row>
    <row r="481" spans="1:21" x14ac:dyDescent="0.25">
      <c r="A481" s="16"/>
      <c r="B481" s="81"/>
      <c r="C481" s="16"/>
      <c r="D481" s="16"/>
      <c r="E481" s="16"/>
      <c r="F481" s="16"/>
      <c r="G481" s="16"/>
      <c r="H481" s="16"/>
      <c r="I481" s="16"/>
      <c r="J481" s="16"/>
      <c r="K481" s="16"/>
      <c r="L481" s="16"/>
      <c r="M481" s="16"/>
      <c r="N481" s="16"/>
      <c r="O481" s="16"/>
      <c r="P481" s="16"/>
      <c r="Q481" s="16"/>
      <c r="R481" s="16"/>
      <c r="S481" s="16"/>
      <c r="T481" s="17"/>
      <c r="U481" s="18"/>
    </row>
    <row r="482" spans="1:21" x14ac:dyDescent="0.25">
      <c r="A482" s="16"/>
      <c r="B482" s="81"/>
      <c r="C482" s="16"/>
      <c r="D482" s="16"/>
      <c r="E482" s="16"/>
      <c r="F482" s="16"/>
      <c r="G482" s="16"/>
      <c r="H482" s="16"/>
      <c r="I482" s="16"/>
      <c r="J482" s="16"/>
      <c r="K482" s="16"/>
      <c r="L482" s="16"/>
      <c r="M482" s="16"/>
      <c r="N482" s="16"/>
      <c r="O482" s="16"/>
      <c r="P482" s="16"/>
      <c r="Q482" s="16"/>
      <c r="R482" s="16"/>
      <c r="S482" s="16"/>
      <c r="T482" s="17"/>
      <c r="U482" s="18"/>
    </row>
    <row r="483" spans="1:21" x14ac:dyDescent="0.25">
      <c r="A483" s="16"/>
      <c r="B483" s="81"/>
      <c r="C483" s="16"/>
      <c r="D483" s="16"/>
      <c r="E483" s="16"/>
      <c r="F483" s="16"/>
      <c r="G483" s="16"/>
      <c r="H483" s="16"/>
      <c r="I483" s="16"/>
      <c r="J483" s="16"/>
      <c r="K483" s="16"/>
      <c r="L483" s="16"/>
      <c r="M483" s="16"/>
      <c r="N483" s="16"/>
      <c r="O483" s="16"/>
      <c r="P483" s="16"/>
      <c r="Q483" s="16"/>
      <c r="R483" s="16"/>
      <c r="S483" s="16"/>
      <c r="T483" s="17"/>
      <c r="U483" s="18"/>
    </row>
    <row r="484" spans="1:21" x14ac:dyDescent="0.25">
      <c r="A484" s="16"/>
      <c r="B484" s="81"/>
      <c r="C484" s="16"/>
      <c r="D484" s="16"/>
      <c r="E484" s="16"/>
      <c r="F484" s="16"/>
      <c r="G484" s="16"/>
      <c r="H484" s="16"/>
      <c r="I484" s="16"/>
      <c r="J484" s="16"/>
      <c r="K484" s="16"/>
      <c r="L484" s="16"/>
      <c r="M484" s="16"/>
      <c r="N484" s="16"/>
      <c r="O484" s="16"/>
      <c r="P484" s="16"/>
      <c r="Q484" s="16"/>
      <c r="R484" s="16"/>
      <c r="S484" s="16"/>
      <c r="T484" s="17"/>
      <c r="U484" s="18"/>
    </row>
    <row r="485" spans="1:21" x14ac:dyDescent="0.25">
      <c r="A485" s="16"/>
      <c r="B485" s="81"/>
      <c r="C485" s="16"/>
      <c r="D485" s="16"/>
      <c r="E485" s="16"/>
      <c r="F485" s="16"/>
      <c r="G485" s="16"/>
      <c r="H485" s="16"/>
      <c r="I485" s="16"/>
      <c r="J485" s="16"/>
      <c r="K485" s="16"/>
      <c r="L485" s="16"/>
      <c r="M485" s="16"/>
      <c r="N485" s="16"/>
      <c r="O485" s="16"/>
      <c r="P485" s="16"/>
      <c r="Q485" s="16"/>
      <c r="R485" s="16"/>
      <c r="S485" s="16"/>
      <c r="T485" s="17"/>
      <c r="U485" s="18"/>
    </row>
    <row r="486" spans="1:21" x14ac:dyDescent="0.25">
      <c r="A486" s="16"/>
      <c r="B486" s="81"/>
      <c r="C486" s="16"/>
      <c r="D486" s="16"/>
      <c r="E486" s="16"/>
      <c r="F486" s="16"/>
      <c r="G486" s="16"/>
      <c r="H486" s="16"/>
      <c r="I486" s="16"/>
      <c r="J486" s="16"/>
      <c r="K486" s="16"/>
      <c r="L486" s="16"/>
      <c r="M486" s="16"/>
      <c r="N486" s="16"/>
      <c r="O486" s="16"/>
      <c r="P486" s="16"/>
      <c r="Q486" s="16"/>
      <c r="R486" s="16"/>
      <c r="S486" s="16"/>
      <c r="T486" s="17"/>
      <c r="U486" s="18"/>
    </row>
    <row r="487" spans="1:21" x14ac:dyDescent="0.25">
      <c r="A487" s="16"/>
      <c r="B487" s="81"/>
      <c r="C487" s="16"/>
      <c r="D487" s="16"/>
      <c r="E487" s="16"/>
      <c r="F487" s="16"/>
      <c r="G487" s="16"/>
      <c r="H487" s="16"/>
      <c r="I487" s="16"/>
      <c r="J487" s="16"/>
      <c r="K487" s="16"/>
      <c r="L487" s="16"/>
      <c r="M487" s="16"/>
      <c r="N487" s="16"/>
      <c r="O487" s="16"/>
      <c r="P487" s="16"/>
      <c r="Q487" s="16"/>
      <c r="R487" s="16"/>
      <c r="S487" s="16"/>
      <c r="T487" s="17"/>
      <c r="U487" s="18"/>
    </row>
    <row r="488" spans="1:21" x14ac:dyDescent="0.25">
      <c r="A488" s="16"/>
      <c r="B488" s="81"/>
      <c r="C488" s="16"/>
      <c r="D488" s="16"/>
      <c r="E488" s="16"/>
      <c r="F488" s="16"/>
      <c r="G488" s="16"/>
      <c r="H488" s="16"/>
      <c r="I488" s="16"/>
      <c r="J488" s="16"/>
      <c r="K488" s="16"/>
      <c r="L488" s="16"/>
      <c r="M488" s="16"/>
      <c r="N488" s="16"/>
      <c r="O488" s="16"/>
      <c r="P488" s="16"/>
      <c r="Q488" s="16"/>
      <c r="R488" s="16"/>
      <c r="S488" s="16"/>
      <c r="T488" s="17"/>
      <c r="U488" s="18"/>
    </row>
    <row r="489" spans="1:21" x14ac:dyDescent="0.25">
      <c r="A489" s="16"/>
      <c r="B489" s="81"/>
      <c r="C489" s="16"/>
      <c r="D489" s="16"/>
      <c r="E489" s="16"/>
      <c r="F489" s="16"/>
      <c r="G489" s="16"/>
      <c r="H489" s="16"/>
      <c r="I489" s="16"/>
      <c r="J489" s="16"/>
      <c r="K489" s="16"/>
      <c r="L489" s="16"/>
      <c r="M489" s="16"/>
      <c r="N489" s="16"/>
      <c r="O489" s="16"/>
      <c r="P489" s="16"/>
      <c r="Q489" s="16"/>
      <c r="R489" s="16"/>
      <c r="S489" s="16"/>
      <c r="T489" s="17"/>
      <c r="U489" s="18"/>
    </row>
    <row r="490" spans="1:21" x14ac:dyDescent="0.25">
      <c r="A490" s="16"/>
      <c r="B490" s="81"/>
      <c r="C490" s="16"/>
      <c r="D490" s="16"/>
      <c r="E490" s="16"/>
      <c r="F490" s="16"/>
      <c r="G490" s="16"/>
      <c r="H490" s="16"/>
      <c r="I490" s="16"/>
      <c r="J490" s="16"/>
      <c r="K490" s="16"/>
      <c r="L490" s="16"/>
      <c r="M490" s="16"/>
      <c r="N490" s="16"/>
      <c r="O490" s="16"/>
      <c r="P490" s="16"/>
      <c r="Q490" s="16"/>
      <c r="R490" s="16"/>
      <c r="S490" s="16"/>
      <c r="T490" s="17"/>
      <c r="U490" s="18"/>
    </row>
    <row r="491" spans="1:21" x14ac:dyDescent="0.25">
      <c r="A491" s="16"/>
      <c r="B491" s="81"/>
      <c r="C491" s="16"/>
      <c r="D491" s="16"/>
      <c r="E491" s="16"/>
      <c r="F491" s="16"/>
      <c r="G491" s="16"/>
      <c r="H491" s="16"/>
      <c r="I491" s="16"/>
      <c r="J491" s="16"/>
      <c r="K491" s="16"/>
      <c r="L491" s="16"/>
      <c r="M491" s="16"/>
      <c r="N491" s="16"/>
      <c r="O491" s="16"/>
      <c r="P491" s="16"/>
      <c r="Q491" s="16"/>
      <c r="R491" s="16"/>
      <c r="S491" s="16"/>
      <c r="T491" s="17"/>
      <c r="U491" s="18"/>
    </row>
    <row r="492" spans="1:21" x14ac:dyDescent="0.25">
      <c r="A492" s="16"/>
      <c r="B492" s="81"/>
      <c r="C492" s="16"/>
      <c r="D492" s="16"/>
      <c r="E492" s="16"/>
      <c r="F492" s="16"/>
      <c r="G492" s="16"/>
      <c r="H492" s="16"/>
      <c r="I492" s="16"/>
      <c r="J492" s="16"/>
      <c r="K492" s="16"/>
      <c r="L492" s="16"/>
      <c r="M492" s="16"/>
      <c r="N492" s="16"/>
      <c r="O492" s="16"/>
      <c r="P492" s="16"/>
      <c r="Q492" s="16"/>
      <c r="R492" s="16"/>
      <c r="S492" s="16"/>
      <c r="T492" s="17"/>
      <c r="U492" s="18"/>
    </row>
    <row r="493" spans="1:21" x14ac:dyDescent="0.25">
      <c r="A493" s="16"/>
      <c r="B493" s="81"/>
      <c r="C493" s="16"/>
      <c r="D493" s="16"/>
      <c r="E493" s="16"/>
      <c r="F493" s="16"/>
      <c r="G493" s="16"/>
      <c r="H493" s="16"/>
      <c r="I493" s="16"/>
      <c r="J493" s="16"/>
      <c r="K493" s="16"/>
      <c r="L493" s="16"/>
      <c r="M493" s="16"/>
      <c r="N493" s="16"/>
      <c r="O493" s="16"/>
      <c r="P493" s="16"/>
      <c r="Q493" s="16"/>
      <c r="R493" s="16"/>
      <c r="S493" s="16"/>
      <c r="T493" s="17"/>
      <c r="U493" s="18"/>
    </row>
    <row r="494" spans="1:21" x14ac:dyDescent="0.25">
      <c r="A494" s="16"/>
      <c r="B494" s="81"/>
      <c r="C494" s="16"/>
      <c r="D494" s="16"/>
      <c r="E494" s="16"/>
      <c r="F494" s="16"/>
      <c r="G494" s="16"/>
      <c r="H494" s="16"/>
      <c r="I494" s="16"/>
      <c r="J494" s="16"/>
      <c r="K494" s="16"/>
      <c r="L494" s="16"/>
      <c r="M494" s="16"/>
      <c r="N494" s="16"/>
      <c r="O494" s="16"/>
      <c r="P494" s="16"/>
      <c r="Q494" s="16"/>
      <c r="R494" s="16"/>
      <c r="S494" s="16"/>
      <c r="T494" s="17"/>
      <c r="U494" s="18"/>
    </row>
    <row r="495" spans="1:21" x14ac:dyDescent="0.25">
      <c r="A495" s="16"/>
      <c r="B495" s="81"/>
      <c r="C495" s="16"/>
      <c r="D495" s="16"/>
      <c r="E495" s="16"/>
      <c r="F495" s="16"/>
      <c r="G495" s="16"/>
      <c r="H495" s="16"/>
      <c r="I495" s="16"/>
      <c r="J495" s="16"/>
      <c r="K495" s="16"/>
      <c r="L495" s="16"/>
      <c r="M495" s="16"/>
      <c r="N495" s="16"/>
      <c r="O495" s="16"/>
      <c r="P495" s="16"/>
      <c r="Q495" s="16"/>
      <c r="R495" s="16"/>
      <c r="S495" s="16"/>
      <c r="T495" s="17"/>
      <c r="U495" s="18"/>
    </row>
    <row r="496" spans="1:21" x14ac:dyDescent="0.25">
      <c r="A496" s="16"/>
      <c r="B496" s="81"/>
      <c r="C496" s="16"/>
      <c r="D496" s="16"/>
      <c r="E496" s="16"/>
      <c r="F496" s="16"/>
      <c r="G496" s="16"/>
      <c r="H496" s="16"/>
      <c r="I496" s="16"/>
      <c r="J496" s="16"/>
      <c r="K496" s="16"/>
      <c r="L496" s="16"/>
      <c r="M496" s="16"/>
      <c r="N496" s="16"/>
      <c r="O496" s="16"/>
      <c r="P496" s="16"/>
      <c r="Q496" s="16"/>
      <c r="R496" s="16"/>
      <c r="S496" s="16"/>
      <c r="T496" s="17"/>
      <c r="U496" s="18"/>
    </row>
    <row r="497" spans="1:21" x14ac:dyDescent="0.25">
      <c r="A497" s="16"/>
      <c r="B497" s="81"/>
      <c r="C497" s="16"/>
      <c r="D497" s="16"/>
      <c r="E497" s="16"/>
      <c r="F497" s="16"/>
      <c r="G497" s="16"/>
      <c r="H497" s="16"/>
      <c r="I497" s="16"/>
      <c r="J497" s="16"/>
      <c r="K497" s="16"/>
      <c r="L497" s="16"/>
      <c r="M497" s="16"/>
      <c r="N497" s="16"/>
      <c r="O497" s="16"/>
      <c r="P497" s="16"/>
      <c r="Q497" s="16"/>
      <c r="R497" s="16"/>
      <c r="S497" s="16"/>
      <c r="T497" s="17"/>
      <c r="U497" s="18"/>
    </row>
    <row r="498" spans="1:21" x14ac:dyDescent="0.25">
      <c r="A498" s="16"/>
      <c r="B498" s="81"/>
      <c r="C498" s="16"/>
      <c r="D498" s="16"/>
      <c r="E498" s="16"/>
      <c r="F498" s="16"/>
      <c r="G498" s="16"/>
      <c r="H498" s="16"/>
      <c r="I498" s="16"/>
      <c r="J498" s="16"/>
      <c r="K498" s="16"/>
      <c r="L498" s="16"/>
      <c r="M498" s="16"/>
      <c r="N498" s="16"/>
      <c r="O498" s="16"/>
      <c r="P498" s="16"/>
      <c r="Q498" s="16"/>
      <c r="R498" s="16"/>
      <c r="S498" s="16"/>
      <c r="T498" s="17"/>
      <c r="U498" s="18"/>
    </row>
  </sheetData>
  <mergeCells count="9">
    <mergeCell ref="Q8:R8"/>
    <mergeCell ref="S8:T8"/>
    <mergeCell ref="E2:G2"/>
    <mergeCell ref="N8:O8"/>
    <mergeCell ref="L8:M8"/>
    <mergeCell ref="J8:K8"/>
    <mergeCell ref="H8:I8"/>
    <mergeCell ref="E4:H4"/>
    <mergeCell ref="E6:H6"/>
  </mergeCells>
  <phoneticPr fontId="3" type="noConversion"/>
  <conditionalFormatting sqref="I10:I89">
    <cfRule type="cellIs" dxfId="33" priority="22" operator="equal">
      <formula>"Mycket hög"</formula>
    </cfRule>
    <cfRule type="cellIs" dxfId="32" priority="28" operator="equal">
      <formula>"Låg"</formula>
    </cfRule>
    <cfRule type="cellIs" dxfId="31" priority="29" operator="equal">
      <formula>"Mycket låg"</formula>
    </cfRule>
    <cfRule type="cellIs" dxfId="30" priority="30" operator="equal">
      <formula>"Medel"</formula>
    </cfRule>
    <cfRule type="cellIs" dxfId="29" priority="31" operator="equal">
      <formula>"Hög"</formula>
    </cfRule>
  </conditionalFormatting>
  <conditionalFormatting sqref="I10:U89">
    <cfRule type="cellIs" dxfId="28" priority="21" operator="equal">
      <formula>"Accepteras"</formula>
    </cfRule>
  </conditionalFormatting>
  <conditionalFormatting sqref="K10:K89">
    <cfRule type="cellIs" dxfId="27" priority="32" operator="equal">
      <formula>"Medel"</formula>
    </cfRule>
    <cfRule type="cellIs" dxfId="26" priority="33" operator="equal">
      <formula>"Liten"</formula>
    </cfRule>
    <cfRule type="cellIs" dxfId="25" priority="34" operator="equal">
      <formula>"Stor"</formula>
    </cfRule>
    <cfRule type="cellIs" dxfId="24" priority="35" operator="equal">
      <formula>"Allvarlig"</formula>
    </cfRule>
  </conditionalFormatting>
  <conditionalFormatting sqref="M10:M89">
    <cfRule type="cellIs" dxfId="23" priority="40" operator="equal">
      <formula>"Medel"</formula>
    </cfRule>
    <cfRule type="cellIs" dxfId="22" priority="41" operator="equal">
      <formula>"Kort"</formula>
    </cfRule>
    <cfRule type="cellIs" dxfId="21" priority="42" operator="equal">
      <formula>"Lång"</formula>
    </cfRule>
  </conditionalFormatting>
  <conditionalFormatting sqref="O10:P89">
    <cfRule type="cellIs" dxfId="20" priority="48" operator="equal">
      <formula>"Regionalt"</formula>
    </cfRule>
    <cfRule type="cellIs" dxfId="19" priority="49" operator="equal">
      <formula>"Lokalt"</formula>
    </cfRule>
    <cfRule type="cellIs" dxfId="18" priority="50" operator="equal">
      <formula>"Nationellt"</formula>
    </cfRule>
  </conditionalFormatting>
  <conditionalFormatting sqref="R10:R89">
    <cfRule type="cellIs" dxfId="17" priority="64" operator="equal">
      <formula>"Mycket Hög"</formula>
    </cfRule>
    <cfRule type="cellIs" dxfId="16" priority="65" operator="equal">
      <formula>"Hög"</formula>
    </cfRule>
    <cfRule type="cellIs" dxfId="15" priority="66" operator="equal">
      <formula>"Medelhög"</formula>
    </cfRule>
    <cfRule type="cellIs" dxfId="14" priority="67" operator="equal">
      <formula>"låg"</formula>
    </cfRule>
  </conditionalFormatting>
  <conditionalFormatting sqref="T10:T89">
    <cfRule type="cellIs" dxfId="13" priority="60" operator="equal">
      <formula>"Extremt hög"</formula>
    </cfRule>
    <cfRule type="cellIs" dxfId="12" priority="61" operator="equal">
      <formula>"Hög"</formula>
    </cfRule>
    <cfRule type="cellIs" dxfId="11" priority="62" operator="equal">
      <formula>"Medel"</formula>
    </cfRule>
    <cfRule type="cellIs" dxfId="10" priority="63" operator="equal">
      <formula>"Låg"</formula>
    </cfRule>
  </conditionalFormatting>
  <conditionalFormatting sqref="W10:X89">
    <cfRule type="cellIs" dxfId="9" priority="1" operator="equal">
      <formula>"Extremt hög"</formula>
    </cfRule>
    <cfRule type="cellIs" dxfId="8" priority="2" operator="equal">
      <formula>"Hög"</formula>
    </cfRule>
    <cfRule type="cellIs" dxfId="7" priority="3" operator="equal">
      <formula>"Medel"</formula>
    </cfRule>
    <cfRule type="cellIs" dxfId="6" priority="4" operator="equal">
      <formula>"Låg"</formula>
    </cfRule>
  </conditionalFormatting>
  <conditionalFormatting sqref="AA10:AA89">
    <cfRule type="cellIs" dxfId="5" priority="5" operator="equal">
      <formula>"Klar"</formula>
    </cfRule>
    <cfRule type="cellIs" dxfId="4" priority="6" operator="equal">
      <formula>"Mer än 50 %"</formula>
    </cfRule>
    <cfRule type="cellIs" dxfId="3" priority="7" operator="equal">
      <formula>"Mindre än 50 %"</formula>
    </cfRule>
    <cfRule type="cellIs" dxfId="2" priority="8"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R10:R89</xm:sqref>
        </x14:dataValidation>
        <x14:dataValidation type="list" allowBlank="1" showInputMessage="1" showErrorMessage="1" xr:uid="{00000000-0002-0000-0200-000002000000}">
          <x14:formula1>
            <xm:f>Data!$J$6:$J$10</xm:f>
          </x14:formula1>
          <xm:sqref>U9:U89</xm:sqref>
        </x14:dataValidation>
        <x14:dataValidation type="list" allowBlank="1" showInputMessage="1" showErrorMessage="1" xr:uid="{CD296D6B-5C66-40E9-B4AA-A0FEE410DD17}">
          <x14:formula1>
            <xm:f>Data!$N$6:$N$9</xm:f>
          </x14:formula1>
          <xm:sqref>O10:O89</xm:sqref>
        </x14:dataValidation>
        <x14:dataValidation type="list" allowBlank="1" showInputMessage="1" showErrorMessage="1" xr:uid="{CF49DA38-C126-4B5E-BCE0-31D869CC1B56}">
          <x14:formula1>
            <xm:f>Data!$P$6:$P$9</xm:f>
          </x14:formula1>
          <xm:sqref>M10:M89</xm:sqref>
        </x14:dataValidation>
        <x14:dataValidation type="list" allowBlank="1" showInputMessage="1" showErrorMessage="1" xr:uid="{6650AAF3-08B6-46C9-AB47-4B1154C1E46C}">
          <x14:formula1>
            <xm:f>Data!$R$6:$R$9</xm:f>
          </x14:formula1>
          <xm:sqref>K10:K89</xm:sqref>
        </x14:dataValidation>
        <x14:dataValidation type="list" allowBlank="1" showInputMessage="1" showErrorMessage="1" xr:uid="{5E8200C0-1B5F-48D2-B21B-F1BB1B82FDE6}">
          <x14:formula1>
            <xm:f>Data!$T$6:$T$11</xm:f>
          </x14:formula1>
          <xm:sqref>I10:I89</xm:sqref>
        </x14:dataValidation>
        <x14:dataValidation type="list" allowBlank="1" showInputMessage="1" showErrorMessage="1" xr:uid="{EB6FC2D1-D09F-4EFC-9E49-4003D24AB1DA}">
          <x14:formula1>
            <xm:f>Data!$L$6:$L$10</xm:f>
          </x14:formula1>
          <xm:sqref>AA9:AA89</xm:sqref>
        </x14:dataValidation>
        <x14:dataValidation type="list" allowBlank="1" showInputMessage="1" showErrorMessage="1" xr:uid="{E981E101-4B04-438C-869C-FF5F65D625F9}">
          <x14:formula1>
            <xm:f>Data!$H$16:$H$20</xm:f>
          </x14:formula1>
          <xm:sqref>W10:W89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75" x14ac:dyDescent="0.25"/>
  <cols>
    <col min="1" max="2" width="9" style="1"/>
    <col min="3" max="3" width="30.5" style="1" customWidth="1"/>
    <col min="4" max="4" width="24.875" style="1" customWidth="1"/>
    <col min="5" max="5" width="62" style="1" customWidth="1"/>
    <col min="6" max="6" width="22.25" style="1" customWidth="1"/>
    <col min="7" max="7" width="25" style="1" customWidth="1"/>
    <col min="8" max="8" width="21.375" style="1" customWidth="1"/>
    <col min="9" max="95" width="9" style="18"/>
    <col min="96" max="16384" width="9" style="1"/>
  </cols>
  <sheetData>
    <row r="1" spans="1:95" s="18" customFormat="1" x14ac:dyDescent="0.25"/>
    <row r="2" spans="1:95" s="18" customFormat="1" ht="33.6" customHeight="1" x14ac:dyDescent="0.25">
      <c r="B2" s="87" t="s">
        <v>168</v>
      </c>
      <c r="D2" s="88"/>
      <c r="E2" s="89"/>
      <c r="F2" s="91"/>
      <c r="G2" s="90"/>
    </row>
    <row r="3" spans="1:95" s="18" customFormat="1" x14ac:dyDescent="0.25">
      <c r="B3" s="108" t="s">
        <v>197</v>
      </c>
    </row>
    <row r="4" spans="1:95" s="18" customFormat="1" x14ac:dyDescent="0.25">
      <c r="E4" s="18" t="s">
        <v>198</v>
      </c>
      <c r="F4" s="18" t="s">
        <v>198</v>
      </c>
      <c r="G4" s="18" t="s">
        <v>198</v>
      </c>
      <c r="H4" s="18" t="s">
        <v>199</v>
      </c>
    </row>
    <row r="5" spans="1:95" s="75" customFormat="1" ht="61.5" customHeight="1" thickBot="1" x14ac:dyDescent="0.3">
      <c r="A5" s="77" t="s">
        <v>79</v>
      </c>
      <c r="B5" s="77" t="s">
        <v>196</v>
      </c>
      <c r="C5" s="78" t="s">
        <v>78</v>
      </c>
      <c r="D5" s="77" t="s">
        <v>1</v>
      </c>
      <c r="E5" s="79" t="s">
        <v>169</v>
      </c>
      <c r="F5" s="79" t="s">
        <v>170</v>
      </c>
      <c r="G5" s="79" t="s">
        <v>171</v>
      </c>
      <c r="H5" s="100" t="s">
        <v>172</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25">
      <c r="A6" s="105" t="s">
        <v>88</v>
      </c>
      <c r="B6" s="107" t="s">
        <v>87</v>
      </c>
      <c r="C6" s="76" t="s">
        <v>80</v>
      </c>
      <c r="D6" s="76" t="s">
        <v>173</v>
      </c>
      <c r="E6" s="76" t="s">
        <v>77</v>
      </c>
      <c r="F6" s="76" t="s">
        <v>68</v>
      </c>
      <c r="G6" s="76" t="s">
        <v>76</v>
      </c>
      <c r="H6" s="101" t="s">
        <v>76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25">
      <c r="A7" s="105" t="s">
        <v>89</v>
      </c>
      <c r="B7" s="107" t="s">
        <v>87</v>
      </c>
      <c r="C7" s="76"/>
      <c r="D7" s="76"/>
      <c r="E7" s="76" t="s">
        <v>77</v>
      </c>
      <c r="F7" s="76" t="s">
        <v>68</v>
      </c>
      <c r="G7" s="76" t="s">
        <v>76</v>
      </c>
      <c r="H7" s="101" t="s">
        <v>76</v>
      </c>
      <c r="I7" s="28"/>
      <c r="J7" s="28"/>
      <c r="K7" s="121"/>
      <c r="L7" s="121"/>
      <c r="M7" s="121"/>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25">
      <c r="A8" s="105" t="s">
        <v>90</v>
      </c>
      <c r="B8" s="107" t="s">
        <v>87</v>
      </c>
      <c r="C8" s="76"/>
      <c r="D8" s="76"/>
      <c r="E8" s="76" t="s">
        <v>77</v>
      </c>
      <c r="F8" s="76" t="s">
        <v>68</v>
      </c>
      <c r="G8" s="76" t="s">
        <v>76</v>
      </c>
      <c r="H8" s="101" t="s">
        <v>76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25">
      <c r="A9" s="105" t="s">
        <v>91</v>
      </c>
      <c r="B9" s="107" t="s">
        <v>87</v>
      </c>
      <c r="C9" s="76"/>
      <c r="D9" s="76"/>
      <c r="E9" s="76" t="s">
        <v>77</v>
      </c>
      <c r="F9" s="76" t="s">
        <v>68</v>
      </c>
      <c r="G9" s="76" t="s">
        <v>76</v>
      </c>
      <c r="H9" s="101" t="s">
        <v>76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25">
      <c r="A10" s="105" t="s">
        <v>92</v>
      </c>
      <c r="B10" s="107" t="s">
        <v>87</v>
      </c>
      <c r="C10" s="76"/>
      <c r="D10" s="76"/>
      <c r="E10" s="76" t="s">
        <v>77</v>
      </c>
      <c r="F10" s="76" t="s">
        <v>68</v>
      </c>
      <c r="G10" s="76" t="s">
        <v>76</v>
      </c>
      <c r="H10" s="101" t="s">
        <v>76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25">
      <c r="A11" s="105" t="s">
        <v>93</v>
      </c>
      <c r="B11" s="107" t="s">
        <v>87</v>
      </c>
      <c r="C11" s="76"/>
      <c r="D11" s="76"/>
      <c r="E11" s="76" t="s">
        <v>77</v>
      </c>
      <c r="F11" s="76" t="s">
        <v>68</v>
      </c>
      <c r="G11" s="76" t="s">
        <v>76</v>
      </c>
      <c r="H11" s="101" t="s">
        <v>76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25">
      <c r="A12" s="105" t="s">
        <v>94</v>
      </c>
      <c r="B12" s="107" t="s">
        <v>87</v>
      </c>
      <c r="C12" s="76"/>
      <c r="D12" s="76"/>
      <c r="E12" s="76" t="s">
        <v>77</v>
      </c>
      <c r="F12" s="76" t="s">
        <v>68</v>
      </c>
      <c r="G12" s="76" t="s">
        <v>76</v>
      </c>
      <c r="H12" s="101" t="s">
        <v>76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25">
      <c r="A13" s="105" t="s">
        <v>95</v>
      </c>
      <c r="B13" s="107" t="s">
        <v>87</v>
      </c>
      <c r="C13" s="76"/>
      <c r="D13" s="76"/>
      <c r="E13" s="76" t="s">
        <v>77</v>
      </c>
      <c r="F13" s="76" t="s">
        <v>68</v>
      </c>
      <c r="G13" s="76" t="s">
        <v>76</v>
      </c>
      <c r="H13" s="101" t="s">
        <v>76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25">
      <c r="A14" s="105" t="s">
        <v>96</v>
      </c>
      <c r="B14" s="107" t="s">
        <v>87</v>
      </c>
      <c r="C14" s="76"/>
      <c r="D14" s="76"/>
      <c r="E14" s="76" t="s">
        <v>77</v>
      </c>
      <c r="F14" s="76" t="s">
        <v>68</v>
      </c>
      <c r="G14" s="76" t="s">
        <v>76</v>
      </c>
      <c r="H14" s="101" t="s">
        <v>76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25">
      <c r="A15" s="105" t="s">
        <v>18</v>
      </c>
      <c r="B15" s="107" t="s">
        <v>87</v>
      </c>
      <c r="C15" s="76"/>
      <c r="D15" s="76"/>
      <c r="E15" s="76" t="s">
        <v>77</v>
      </c>
      <c r="F15" s="76" t="s">
        <v>68</v>
      </c>
      <c r="G15" s="76" t="s">
        <v>76</v>
      </c>
      <c r="H15" s="101" t="s">
        <v>76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25">
      <c r="A16" s="105" t="s">
        <v>19</v>
      </c>
      <c r="B16" s="107" t="s">
        <v>87</v>
      </c>
      <c r="C16" s="76"/>
      <c r="D16" s="76"/>
      <c r="E16" s="76" t="s">
        <v>77</v>
      </c>
      <c r="F16" s="76" t="s">
        <v>68</v>
      </c>
      <c r="G16" s="76" t="s">
        <v>76</v>
      </c>
      <c r="H16" s="101" t="s">
        <v>76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25">
      <c r="A17" s="105" t="s">
        <v>20</v>
      </c>
      <c r="B17" s="107" t="s">
        <v>87</v>
      </c>
      <c r="C17" s="76"/>
      <c r="D17" s="76"/>
      <c r="E17" s="76" t="s">
        <v>77</v>
      </c>
      <c r="F17" s="76" t="s">
        <v>68</v>
      </c>
      <c r="G17" s="76" t="s">
        <v>76</v>
      </c>
      <c r="H17" s="101" t="s">
        <v>76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25">
      <c r="A18" s="105" t="s">
        <v>21</v>
      </c>
      <c r="B18" s="107" t="s">
        <v>87</v>
      </c>
      <c r="C18" s="76"/>
      <c r="D18" s="76"/>
      <c r="E18" s="76" t="s">
        <v>77</v>
      </c>
      <c r="F18" s="76" t="s">
        <v>68</v>
      </c>
      <c r="G18" s="76" t="s">
        <v>76</v>
      </c>
      <c r="H18" s="101" t="s">
        <v>76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25">
      <c r="A19" s="105" t="s">
        <v>22</v>
      </c>
      <c r="B19" s="107" t="s">
        <v>87</v>
      </c>
      <c r="C19" s="76"/>
      <c r="D19" s="76"/>
      <c r="E19" s="76" t="s">
        <v>77</v>
      </c>
      <c r="F19" s="76" t="s">
        <v>68</v>
      </c>
      <c r="G19" s="76" t="s">
        <v>76</v>
      </c>
      <c r="H19" s="101" t="s">
        <v>76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25">
      <c r="A20" s="105" t="s">
        <v>23</v>
      </c>
      <c r="B20" s="107" t="s">
        <v>87</v>
      </c>
      <c r="C20" s="76"/>
      <c r="D20" s="76"/>
      <c r="E20" s="76" t="s">
        <v>77</v>
      </c>
      <c r="F20" s="76" t="s">
        <v>68</v>
      </c>
      <c r="G20" s="76" t="s">
        <v>76</v>
      </c>
      <c r="H20" s="101" t="s">
        <v>76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25">
      <c r="A21" s="105" t="s">
        <v>24</v>
      </c>
      <c r="B21" s="107" t="s">
        <v>87</v>
      </c>
      <c r="C21" s="76"/>
      <c r="D21" s="76"/>
      <c r="E21" s="76" t="s">
        <v>77</v>
      </c>
      <c r="F21" s="76" t="s">
        <v>68</v>
      </c>
      <c r="G21" s="76" t="s">
        <v>76</v>
      </c>
      <c r="H21" s="101" t="s">
        <v>76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25">
      <c r="A22" s="105" t="s">
        <v>25</v>
      </c>
      <c r="B22" s="107" t="s">
        <v>87</v>
      </c>
      <c r="C22" s="76"/>
      <c r="D22" s="76"/>
      <c r="E22" s="76" t="s">
        <v>77</v>
      </c>
      <c r="F22" s="76" t="s">
        <v>68</v>
      </c>
      <c r="G22" s="76" t="s">
        <v>76</v>
      </c>
      <c r="H22" s="101" t="s">
        <v>76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25">
      <c r="A23" s="105" t="s">
        <v>26</v>
      </c>
      <c r="B23" s="107" t="s">
        <v>87</v>
      </c>
      <c r="C23" s="76"/>
      <c r="D23" s="76"/>
      <c r="E23" s="76" t="s">
        <v>77</v>
      </c>
      <c r="F23" s="76" t="s">
        <v>68</v>
      </c>
      <c r="G23" s="76" t="s">
        <v>76</v>
      </c>
      <c r="H23" s="101" t="s">
        <v>76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25">
      <c r="A24" s="105" t="s">
        <v>27</v>
      </c>
      <c r="B24" s="107" t="s">
        <v>87</v>
      </c>
      <c r="C24" s="76"/>
      <c r="D24" s="76"/>
      <c r="E24" s="76" t="s">
        <v>77</v>
      </c>
      <c r="F24" s="76" t="s">
        <v>68</v>
      </c>
      <c r="G24" s="76" t="s">
        <v>76</v>
      </c>
      <c r="H24" s="101" t="s">
        <v>76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25">
      <c r="A25" s="105" t="s">
        <v>28</v>
      </c>
      <c r="B25" s="107" t="s">
        <v>87</v>
      </c>
      <c r="C25" s="76"/>
      <c r="D25" s="76"/>
      <c r="E25" s="76" t="s">
        <v>77</v>
      </c>
      <c r="F25" s="76" t="s">
        <v>68</v>
      </c>
      <c r="G25" s="76" t="s">
        <v>76</v>
      </c>
      <c r="H25" s="101" t="s">
        <v>76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25">
      <c r="A26" s="105" t="s">
        <v>29</v>
      </c>
      <c r="B26" s="107" t="s">
        <v>87</v>
      </c>
      <c r="C26" s="76"/>
      <c r="D26" s="76"/>
      <c r="E26" s="76" t="s">
        <v>77</v>
      </c>
      <c r="F26" s="76" t="s">
        <v>68</v>
      </c>
      <c r="G26" s="76" t="s">
        <v>76</v>
      </c>
      <c r="H26" s="101" t="s">
        <v>76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25">
      <c r="A27" s="105" t="s">
        <v>30</v>
      </c>
      <c r="B27" s="107" t="s">
        <v>87</v>
      </c>
      <c r="C27" s="76"/>
      <c r="D27" s="76"/>
      <c r="E27" s="76" t="s">
        <v>77</v>
      </c>
      <c r="F27" s="76" t="s">
        <v>68</v>
      </c>
      <c r="G27" s="76" t="s">
        <v>76</v>
      </c>
      <c r="H27" s="101" t="s">
        <v>76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25">
      <c r="A28" s="105" t="s">
        <v>31</v>
      </c>
      <c r="B28" s="107" t="s">
        <v>87</v>
      </c>
      <c r="C28" s="76"/>
      <c r="D28" s="76"/>
      <c r="E28" s="76" t="s">
        <v>77</v>
      </c>
      <c r="F28" s="76" t="s">
        <v>68</v>
      </c>
      <c r="G28" s="76" t="s">
        <v>76</v>
      </c>
      <c r="H28" s="101" t="s">
        <v>76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25">
      <c r="A29" s="105" t="s">
        <v>32</v>
      </c>
      <c r="B29" s="107" t="s">
        <v>87</v>
      </c>
      <c r="C29" s="76"/>
      <c r="D29" s="76"/>
      <c r="E29" s="76" t="s">
        <v>77</v>
      </c>
      <c r="F29" s="76" t="s">
        <v>68</v>
      </c>
      <c r="G29" s="76" t="s">
        <v>76</v>
      </c>
      <c r="H29" s="101" t="s">
        <v>76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25">
      <c r="A30" s="105" t="s">
        <v>33</v>
      </c>
      <c r="B30" s="107" t="s">
        <v>87</v>
      </c>
      <c r="C30" s="76"/>
      <c r="D30" s="76"/>
      <c r="E30" s="76" t="s">
        <v>77</v>
      </c>
      <c r="F30" s="76" t="s">
        <v>68</v>
      </c>
      <c r="G30" s="76" t="s">
        <v>76</v>
      </c>
      <c r="H30" s="101" t="s">
        <v>76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25">
      <c r="A31" s="105" t="s">
        <v>34</v>
      </c>
      <c r="B31" s="107" t="s">
        <v>87</v>
      </c>
      <c r="C31" s="76"/>
      <c r="D31" s="76"/>
      <c r="E31" s="76" t="s">
        <v>77</v>
      </c>
      <c r="F31" s="76" t="s">
        <v>68</v>
      </c>
      <c r="G31" s="76" t="s">
        <v>76</v>
      </c>
      <c r="H31" s="101" t="s">
        <v>76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25">
      <c r="A32" s="105" t="s">
        <v>35</v>
      </c>
      <c r="B32" s="107" t="s">
        <v>87</v>
      </c>
      <c r="C32" s="76"/>
      <c r="D32" s="76"/>
      <c r="E32" s="76" t="s">
        <v>77</v>
      </c>
      <c r="F32" s="76" t="s">
        <v>68</v>
      </c>
      <c r="G32" s="76" t="s">
        <v>76</v>
      </c>
      <c r="H32" s="101" t="s">
        <v>76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25">
      <c r="A33" s="105" t="s">
        <v>36</v>
      </c>
      <c r="B33" s="107" t="s">
        <v>87</v>
      </c>
      <c r="C33" s="76"/>
      <c r="D33" s="76"/>
      <c r="E33" s="76" t="s">
        <v>77</v>
      </c>
      <c r="F33" s="76" t="s">
        <v>68</v>
      </c>
      <c r="G33" s="76" t="s">
        <v>76</v>
      </c>
      <c r="H33" s="101" t="s">
        <v>76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25">
      <c r="A34" s="105" t="s">
        <v>37</v>
      </c>
      <c r="B34" s="107" t="s">
        <v>87</v>
      </c>
      <c r="C34" s="76"/>
      <c r="D34" s="76"/>
      <c r="E34" s="76" t="s">
        <v>77</v>
      </c>
      <c r="F34" s="76" t="s">
        <v>68</v>
      </c>
      <c r="G34" s="76" t="s">
        <v>76</v>
      </c>
      <c r="H34" s="101" t="s">
        <v>76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25">
      <c r="A35" s="105" t="s">
        <v>38</v>
      </c>
      <c r="B35" s="107" t="s">
        <v>87</v>
      </c>
      <c r="C35" s="76"/>
      <c r="D35" s="76"/>
      <c r="E35" s="76" t="s">
        <v>77</v>
      </c>
      <c r="F35" s="76" t="s">
        <v>68</v>
      </c>
      <c r="G35" s="76" t="s">
        <v>76</v>
      </c>
      <c r="H35" s="101" t="s">
        <v>76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25">
      <c r="A36" s="105" t="s">
        <v>39</v>
      </c>
      <c r="B36" s="107" t="s">
        <v>87</v>
      </c>
      <c r="C36" s="76"/>
      <c r="D36" s="76"/>
      <c r="E36" s="76" t="s">
        <v>77</v>
      </c>
      <c r="F36" s="76" t="s">
        <v>68</v>
      </c>
      <c r="G36" s="76" t="s">
        <v>76</v>
      </c>
      <c r="H36" s="101" t="s">
        <v>76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25">
      <c r="A37" s="105" t="s">
        <v>40</v>
      </c>
      <c r="B37" s="107" t="s">
        <v>87</v>
      </c>
      <c r="C37" s="76"/>
      <c r="D37" s="76"/>
      <c r="E37" s="76" t="s">
        <v>77</v>
      </c>
      <c r="F37" s="76" t="s">
        <v>68</v>
      </c>
      <c r="G37" s="76" t="s">
        <v>76</v>
      </c>
      <c r="H37" s="101" t="s">
        <v>76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25">
      <c r="A38" s="105" t="s">
        <v>41</v>
      </c>
      <c r="B38" s="107" t="s">
        <v>87</v>
      </c>
      <c r="C38" s="76"/>
      <c r="D38" s="76"/>
      <c r="E38" s="76" t="s">
        <v>77</v>
      </c>
      <c r="F38" s="76" t="s">
        <v>68</v>
      </c>
      <c r="G38" s="76" t="s">
        <v>76</v>
      </c>
      <c r="H38" s="101" t="s">
        <v>76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25">
      <c r="A39" s="105" t="s">
        <v>42</v>
      </c>
      <c r="B39" s="107" t="s">
        <v>87</v>
      </c>
      <c r="C39" s="76"/>
      <c r="D39" s="76"/>
      <c r="E39" s="76" t="s">
        <v>77</v>
      </c>
      <c r="F39" s="76" t="s">
        <v>68</v>
      </c>
      <c r="G39" s="76" t="s">
        <v>76</v>
      </c>
      <c r="H39" s="101" t="s">
        <v>76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25">
      <c r="A40" s="105" t="s">
        <v>43</v>
      </c>
      <c r="B40" s="107" t="s">
        <v>87</v>
      </c>
      <c r="C40" s="76"/>
      <c r="D40" s="76"/>
      <c r="E40" s="76" t="s">
        <v>77</v>
      </c>
      <c r="F40" s="76" t="s">
        <v>68</v>
      </c>
      <c r="G40" s="76" t="s">
        <v>76</v>
      </c>
      <c r="H40" s="101" t="s">
        <v>76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25">
      <c r="A41" s="105" t="s">
        <v>44</v>
      </c>
      <c r="B41" s="107" t="s">
        <v>87</v>
      </c>
      <c r="C41" s="76"/>
      <c r="D41" s="76"/>
      <c r="E41" s="76" t="s">
        <v>77</v>
      </c>
      <c r="F41" s="76" t="s">
        <v>68</v>
      </c>
      <c r="G41" s="76" t="s">
        <v>76</v>
      </c>
      <c r="H41" s="101" t="s">
        <v>76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25">
      <c r="A42" s="105" t="s">
        <v>45</v>
      </c>
      <c r="B42" s="107" t="s">
        <v>87</v>
      </c>
      <c r="C42" s="76"/>
      <c r="D42" s="76"/>
      <c r="E42" s="76" t="s">
        <v>77</v>
      </c>
      <c r="F42" s="76" t="s">
        <v>68</v>
      </c>
      <c r="G42" s="76" t="s">
        <v>76</v>
      </c>
      <c r="H42" s="101" t="s">
        <v>76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25">
      <c r="A43" s="105" t="s">
        <v>46</v>
      </c>
      <c r="B43" s="107" t="s">
        <v>87</v>
      </c>
      <c r="C43" s="76"/>
      <c r="D43" s="76"/>
      <c r="E43" s="76" t="s">
        <v>77</v>
      </c>
      <c r="F43" s="76" t="s">
        <v>68</v>
      </c>
      <c r="G43" s="76" t="s">
        <v>76</v>
      </c>
      <c r="H43" s="101" t="s">
        <v>76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25">
      <c r="A44" s="105" t="s">
        <v>47</v>
      </c>
      <c r="B44" s="107" t="s">
        <v>87</v>
      </c>
      <c r="C44" s="76"/>
      <c r="D44" s="76"/>
      <c r="E44" s="76" t="s">
        <v>77</v>
      </c>
      <c r="F44" s="76" t="s">
        <v>68</v>
      </c>
      <c r="G44" s="76" t="s">
        <v>76</v>
      </c>
      <c r="H44" s="101" t="s">
        <v>76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25">
      <c r="A45" s="105" t="s">
        <v>48</v>
      </c>
      <c r="B45" s="107" t="s">
        <v>87</v>
      </c>
      <c r="C45" s="76"/>
      <c r="D45" s="76"/>
      <c r="E45" s="76" t="s">
        <v>77</v>
      </c>
      <c r="F45" s="76" t="s">
        <v>68</v>
      </c>
      <c r="G45" s="76" t="s">
        <v>76</v>
      </c>
      <c r="H45" s="101" t="s">
        <v>76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25">
      <c r="A46" s="105" t="s">
        <v>49</v>
      </c>
      <c r="B46" s="107" t="s">
        <v>87</v>
      </c>
      <c r="C46" s="76"/>
      <c r="D46" s="76"/>
      <c r="E46" s="76" t="s">
        <v>77</v>
      </c>
      <c r="F46" s="76" t="s">
        <v>68</v>
      </c>
      <c r="G46" s="76" t="s">
        <v>76</v>
      </c>
      <c r="H46" s="101" t="s">
        <v>76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25">
      <c r="A47" s="105" t="s">
        <v>50</v>
      </c>
      <c r="B47" s="107" t="s">
        <v>87</v>
      </c>
      <c r="C47" s="76"/>
      <c r="D47" s="76"/>
      <c r="E47" s="76" t="s">
        <v>77</v>
      </c>
      <c r="F47" s="76" t="s">
        <v>68</v>
      </c>
      <c r="G47" s="76" t="s">
        <v>76</v>
      </c>
      <c r="H47" s="101" t="s">
        <v>76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25">
      <c r="A48" s="105" t="s">
        <v>51</v>
      </c>
      <c r="B48" s="107" t="s">
        <v>87</v>
      </c>
      <c r="C48" s="76"/>
      <c r="D48" s="76"/>
      <c r="E48" s="76" t="s">
        <v>77</v>
      </c>
      <c r="F48" s="76" t="s">
        <v>68</v>
      </c>
      <c r="G48" s="76" t="s">
        <v>76</v>
      </c>
      <c r="H48" s="101" t="s">
        <v>76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25">
      <c r="A49" s="105" t="s">
        <v>52</v>
      </c>
      <c r="B49" s="107" t="s">
        <v>87</v>
      </c>
      <c r="C49" s="76"/>
      <c r="D49" s="76"/>
      <c r="E49" s="76" t="s">
        <v>77</v>
      </c>
      <c r="F49" s="76" t="s">
        <v>68</v>
      </c>
      <c r="G49" s="76" t="s">
        <v>76</v>
      </c>
      <c r="H49" s="101" t="s">
        <v>76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25">
      <c r="A50" s="105" t="s">
        <v>53</v>
      </c>
      <c r="B50" s="107" t="s">
        <v>87</v>
      </c>
      <c r="C50" s="76"/>
      <c r="D50" s="76"/>
      <c r="E50" s="76" t="s">
        <v>77</v>
      </c>
      <c r="F50" s="76" t="s">
        <v>68</v>
      </c>
      <c r="G50" s="76" t="s">
        <v>76</v>
      </c>
      <c r="H50" s="101" t="s">
        <v>76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25">
      <c r="A51" s="105" t="s">
        <v>54</v>
      </c>
      <c r="B51" s="107" t="s">
        <v>87</v>
      </c>
      <c r="C51" s="76"/>
      <c r="D51" s="76"/>
      <c r="E51" s="76" t="s">
        <v>77</v>
      </c>
      <c r="F51" s="76" t="s">
        <v>68</v>
      </c>
      <c r="G51" s="76" t="s">
        <v>76</v>
      </c>
      <c r="H51" s="101" t="s">
        <v>76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25">
      <c r="A52" s="105" t="s">
        <v>55</v>
      </c>
      <c r="B52" s="107" t="s">
        <v>87</v>
      </c>
      <c r="C52" s="76"/>
      <c r="D52" s="76"/>
      <c r="E52" s="76" t="s">
        <v>77</v>
      </c>
      <c r="F52" s="76" t="s">
        <v>68</v>
      </c>
      <c r="G52" s="76" t="s">
        <v>76</v>
      </c>
      <c r="H52" s="101" t="s">
        <v>76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25">
      <c r="A53" s="105" t="s">
        <v>56</v>
      </c>
      <c r="B53" s="107" t="s">
        <v>87</v>
      </c>
      <c r="C53" s="76"/>
      <c r="D53" s="76"/>
      <c r="E53" s="76" t="s">
        <v>77</v>
      </c>
      <c r="F53" s="76" t="s">
        <v>68</v>
      </c>
      <c r="G53" s="76" t="s">
        <v>76</v>
      </c>
      <c r="H53" s="101" t="s">
        <v>76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25">
      <c r="A54" s="105" t="s">
        <v>57</v>
      </c>
      <c r="B54" s="107" t="s">
        <v>87</v>
      </c>
      <c r="C54" s="76"/>
      <c r="D54" s="76"/>
      <c r="E54" s="76" t="s">
        <v>77</v>
      </c>
      <c r="F54" s="76" t="s">
        <v>68</v>
      </c>
      <c r="G54" s="76" t="s">
        <v>76</v>
      </c>
      <c r="H54" s="101" t="s">
        <v>76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25">
      <c r="A55" s="106" t="s">
        <v>58</v>
      </c>
      <c r="B55" s="107" t="s">
        <v>87</v>
      </c>
      <c r="C55" s="76"/>
      <c r="D55" s="76"/>
      <c r="E55" s="76" t="s">
        <v>77</v>
      </c>
      <c r="F55" s="76" t="s">
        <v>68</v>
      </c>
      <c r="G55" s="76" t="s">
        <v>76</v>
      </c>
      <c r="H55" s="101" t="s">
        <v>76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zoomScale="70" zoomScaleNormal="70" workbookViewId="0"/>
  </sheetViews>
  <sheetFormatPr defaultColWidth="10.625" defaultRowHeight="15.75" x14ac:dyDescent="0.25"/>
  <cols>
    <col min="1" max="1" width="18.5" style="46" customWidth="1"/>
    <col min="2" max="2" width="116.125" style="46" customWidth="1"/>
    <col min="3" max="3" width="10.625" style="46"/>
    <col min="4" max="4" width="6.875" style="46" customWidth="1"/>
    <col min="5" max="5" width="12" style="46" customWidth="1"/>
    <col min="6" max="6" width="13.875" style="46" customWidth="1"/>
    <col min="7" max="8" width="12" style="46" customWidth="1"/>
    <col min="9" max="9" width="12.625" style="46" customWidth="1"/>
    <col min="10" max="10" width="13.875" style="46" customWidth="1"/>
    <col min="11" max="16384" width="10.625" style="46"/>
  </cols>
  <sheetData>
    <row r="1" spans="1:12" ht="20.100000000000001" customHeight="1" x14ac:dyDescent="0.25"/>
    <row r="2" spans="1:12" ht="20.100000000000001" customHeight="1" x14ac:dyDescent="0.25"/>
    <row r="3" spans="1:12" ht="20.100000000000001" customHeight="1" x14ac:dyDescent="0.25">
      <c r="A3" s="48"/>
      <c r="B3" s="49" t="s">
        <v>2</v>
      </c>
      <c r="C3" s="122"/>
      <c r="D3" s="122"/>
      <c r="E3" s="122"/>
      <c r="F3" s="122"/>
      <c r="G3" s="122"/>
      <c r="H3" s="122"/>
      <c r="I3" s="122"/>
      <c r="J3" s="122"/>
      <c r="K3" s="122"/>
      <c r="L3" s="122"/>
    </row>
    <row r="4" spans="1:12" ht="20.100000000000001" customHeight="1" x14ac:dyDescent="0.25">
      <c r="B4" s="51" t="s">
        <v>150</v>
      </c>
      <c r="C4" s="122"/>
      <c r="D4" s="123"/>
      <c r="E4" s="122"/>
      <c r="F4" s="123"/>
      <c r="G4" s="122"/>
      <c r="H4" s="123"/>
      <c r="I4" s="122"/>
      <c r="J4" s="123"/>
      <c r="K4" s="122"/>
      <c r="L4" s="123"/>
    </row>
    <row r="5" spans="1:12" ht="20.100000000000001" customHeight="1" x14ac:dyDescent="0.25">
      <c r="B5" s="51" t="s">
        <v>151</v>
      </c>
      <c r="C5" s="122"/>
      <c r="D5" s="123"/>
      <c r="E5" s="122"/>
      <c r="F5" s="123"/>
      <c r="G5" s="122"/>
      <c r="H5" s="123"/>
      <c r="I5" s="122"/>
      <c r="J5" s="123"/>
      <c r="K5" s="122"/>
      <c r="L5" s="123"/>
    </row>
    <row r="6" spans="1:12" ht="20.100000000000001" customHeight="1" x14ac:dyDescent="0.25">
      <c r="B6" s="51"/>
      <c r="C6" s="50"/>
      <c r="D6" s="52"/>
      <c r="E6" s="50"/>
      <c r="F6" s="52"/>
      <c r="G6" s="50"/>
      <c r="H6" s="52"/>
      <c r="I6" s="50"/>
      <c r="J6" s="52"/>
      <c r="K6" s="50"/>
      <c r="L6" s="52"/>
    </row>
    <row r="7" spans="1:12" ht="20.100000000000001" customHeight="1" x14ac:dyDescent="0.25">
      <c r="A7" s="48"/>
      <c r="B7" s="49" t="s">
        <v>98</v>
      </c>
      <c r="C7" s="122"/>
      <c r="D7" s="123"/>
      <c r="E7" s="122"/>
      <c r="F7" s="123"/>
      <c r="G7" s="122"/>
      <c r="H7" s="123"/>
      <c r="I7" s="122"/>
      <c r="J7" s="123"/>
      <c r="K7" s="122"/>
      <c r="L7" s="123"/>
    </row>
    <row r="8" spans="1:12" ht="20.100000000000001" customHeight="1" x14ac:dyDescent="0.25">
      <c r="B8" s="51" t="s">
        <v>152</v>
      </c>
    </row>
    <row r="9" spans="1:12" ht="20.100000000000001" customHeight="1" x14ac:dyDescent="0.25">
      <c r="B9" s="51" t="s">
        <v>153</v>
      </c>
    </row>
    <row r="10" spans="1:12" ht="20.100000000000001" customHeight="1" x14ac:dyDescent="0.25">
      <c r="B10" s="51" t="s">
        <v>154</v>
      </c>
    </row>
    <row r="11" spans="1:12" ht="20.100000000000001" customHeight="1" x14ac:dyDescent="0.25">
      <c r="B11" s="51" t="s">
        <v>155</v>
      </c>
      <c r="C11" s="124"/>
      <c r="D11" s="124"/>
    </row>
    <row r="12" spans="1:12" ht="20.100000000000001" customHeight="1" x14ac:dyDescent="0.25">
      <c r="C12" s="124"/>
      <c r="D12" s="124"/>
    </row>
    <row r="13" spans="1:12" ht="20.100000000000001" customHeight="1" x14ac:dyDescent="0.25">
      <c r="A13" s="48"/>
      <c r="B13" s="49" t="s">
        <v>129</v>
      </c>
      <c r="C13" s="124"/>
      <c r="D13" s="124"/>
    </row>
    <row r="14" spans="1:12" ht="20.100000000000001" customHeight="1" x14ac:dyDescent="0.25">
      <c r="B14" s="53" t="s">
        <v>97</v>
      </c>
    </row>
    <row r="15" spans="1:12" ht="20.100000000000001" customHeight="1" x14ac:dyDescent="0.25">
      <c r="B15" s="51" t="s">
        <v>156</v>
      </c>
    </row>
    <row r="16" spans="1:12" ht="20.100000000000001" customHeight="1" x14ac:dyDescent="0.25">
      <c r="B16" s="51" t="s">
        <v>157</v>
      </c>
    </row>
    <row r="17" spans="1:13" ht="20.100000000000001" customHeight="1" x14ac:dyDescent="0.25">
      <c r="B17" s="51" t="s">
        <v>158</v>
      </c>
      <c r="F17" s="54"/>
      <c r="G17" s="54"/>
      <c r="H17" s="54"/>
      <c r="I17" s="54"/>
      <c r="J17" s="54"/>
      <c r="K17" s="54"/>
      <c r="L17" s="54"/>
      <c r="M17" s="54"/>
    </row>
    <row r="18" spans="1:13" ht="20.100000000000001" customHeight="1" x14ac:dyDescent="0.25">
      <c r="B18" s="51" t="s">
        <v>159</v>
      </c>
      <c r="F18" s="55"/>
      <c r="G18" s="56"/>
    </row>
    <row r="19" spans="1:13" ht="20.100000000000001" customHeight="1" x14ac:dyDescent="0.25">
      <c r="B19" s="53"/>
      <c r="F19" s="55"/>
      <c r="G19" s="56"/>
    </row>
    <row r="20" spans="1:13" ht="20.100000000000001" customHeight="1" x14ac:dyDescent="0.25">
      <c r="A20" s="48"/>
      <c r="B20" s="57" t="s">
        <v>139</v>
      </c>
      <c r="F20" s="55"/>
      <c r="G20" s="56"/>
    </row>
    <row r="21" spans="1:13" ht="20.100000000000001" customHeight="1" x14ac:dyDescent="0.25">
      <c r="B21" s="58" t="s">
        <v>138</v>
      </c>
      <c r="G21" s="59"/>
    </row>
    <row r="22" spans="1:13" ht="20.100000000000001" customHeight="1" x14ac:dyDescent="0.25">
      <c r="B22" s="58" t="s">
        <v>140</v>
      </c>
    </row>
    <row r="23" spans="1:13" ht="20.100000000000001" customHeight="1" x14ac:dyDescent="0.25">
      <c r="B23" s="58"/>
    </row>
    <row r="24" spans="1:13" ht="20.100000000000001" customHeight="1" x14ac:dyDescent="0.25">
      <c r="A24" s="48"/>
      <c r="B24" s="57" t="s">
        <v>149</v>
      </c>
      <c r="F24" s="55"/>
      <c r="G24" s="56"/>
    </row>
    <row r="25" spans="1:13" ht="20.100000000000001" customHeight="1" x14ac:dyDescent="0.25">
      <c r="B25" s="51"/>
      <c r="C25" s="19"/>
      <c r="D25" s="44"/>
      <c r="E25" s="44"/>
      <c r="F25" s="45"/>
    </row>
    <row r="26" spans="1:13" s="41" customFormat="1" ht="20.100000000000001" customHeight="1" thickBot="1" x14ac:dyDescent="0.3">
      <c r="A26" s="60" t="s">
        <v>143</v>
      </c>
      <c r="B26" s="60"/>
      <c r="F26" s="47"/>
    </row>
    <row r="27" spans="1:13" ht="20.100000000000001" customHeight="1" x14ac:dyDescent="0.25">
      <c r="A27" s="61" t="s">
        <v>7</v>
      </c>
      <c r="B27" s="62" t="s">
        <v>113</v>
      </c>
      <c r="F27" s="45"/>
    </row>
    <row r="28" spans="1:13" ht="20.100000000000001" customHeight="1" x14ac:dyDescent="0.25">
      <c r="A28" s="63" t="s">
        <v>8</v>
      </c>
      <c r="B28" s="64" t="s">
        <v>114</v>
      </c>
      <c r="F28" s="45"/>
    </row>
    <row r="29" spans="1:13" ht="20.100000000000001" customHeight="1" x14ac:dyDescent="0.25">
      <c r="A29" s="63" t="s">
        <v>167</v>
      </c>
      <c r="B29" s="64" t="s">
        <v>115</v>
      </c>
      <c r="F29" s="45"/>
    </row>
    <row r="30" spans="1:13" ht="20.100000000000001" customHeight="1" x14ac:dyDescent="0.25">
      <c r="A30" s="63" t="s">
        <v>4</v>
      </c>
      <c r="B30" s="64" t="s">
        <v>116</v>
      </c>
    </row>
    <row r="31" spans="1:13" ht="20.100000000000001" customHeight="1" x14ac:dyDescent="0.25">
      <c r="A31" s="67"/>
      <c r="B31" s="68"/>
    </row>
    <row r="32" spans="1:13" ht="20.100000000000001" customHeight="1" thickBot="1" x14ac:dyDescent="0.3">
      <c r="A32" s="60" t="s">
        <v>141</v>
      </c>
    </row>
    <row r="33" spans="1:2" ht="20.100000000000001" customHeight="1" x14ac:dyDescent="0.25">
      <c r="A33" s="61" t="s">
        <v>105</v>
      </c>
      <c r="B33" s="62" t="s">
        <v>117</v>
      </c>
    </row>
    <row r="34" spans="1:2" ht="20.100000000000001" customHeight="1" x14ac:dyDescent="0.25">
      <c r="A34" s="63" t="s">
        <v>104</v>
      </c>
      <c r="B34" s="64" t="s">
        <v>118</v>
      </c>
    </row>
    <row r="35" spans="1:2" ht="20.100000000000001" customHeight="1" thickBot="1" x14ac:dyDescent="0.3">
      <c r="A35" s="65" t="s">
        <v>103</v>
      </c>
      <c r="B35" s="66" t="s">
        <v>119</v>
      </c>
    </row>
    <row r="36" spans="1:2" ht="20.100000000000001" customHeight="1" thickBot="1" x14ac:dyDescent="0.3">
      <c r="A36" s="60" t="s">
        <v>142</v>
      </c>
    </row>
    <row r="37" spans="1:2" ht="20.100000000000001" customHeight="1" x14ac:dyDescent="0.25">
      <c r="A37" s="61" t="s">
        <v>107</v>
      </c>
      <c r="B37" s="62" t="s">
        <v>120</v>
      </c>
    </row>
    <row r="38" spans="1:2" ht="20.100000000000001" customHeight="1" x14ac:dyDescent="0.25">
      <c r="A38" s="63" t="s">
        <v>16</v>
      </c>
      <c r="B38" s="64" t="s">
        <v>121</v>
      </c>
    </row>
    <row r="39" spans="1:2" ht="20.100000000000001" customHeight="1" thickBot="1" x14ac:dyDescent="0.3">
      <c r="A39" s="65" t="s">
        <v>106</v>
      </c>
      <c r="B39" s="66" t="s">
        <v>122</v>
      </c>
    </row>
    <row r="40" spans="1:2" ht="20.100000000000001" customHeight="1" thickBot="1" x14ac:dyDescent="0.3">
      <c r="A40" s="60" t="s">
        <v>126</v>
      </c>
    </row>
    <row r="41" spans="1:2" ht="20.100000000000001" customHeight="1" x14ac:dyDescent="0.25">
      <c r="A41" s="61" t="s">
        <v>128</v>
      </c>
      <c r="B41" s="62" t="s">
        <v>123</v>
      </c>
    </row>
    <row r="42" spans="1:2" ht="20.100000000000001" customHeight="1" x14ac:dyDescent="0.25">
      <c r="A42" s="63" t="s">
        <v>16</v>
      </c>
      <c r="B42" s="64" t="s">
        <v>124</v>
      </c>
    </row>
    <row r="43" spans="1:2" ht="20.100000000000001" customHeight="1" thickBot="1" x14ac:dyDescent="0.3">
      <c r="A43" s="65" t="s">
        <v>127</v>
      </c>
      <c r="B43" s="66" t="s">
        <v>125</v>
      </c>
    </row>
    <row r="44" spans="1:2" ht="20.100000000000001" customHeight="1" thickBot="1" x14ac:dyDescent="0.3">
      <c r="A44" s="60" t="s">
        <v>102</v>
      </c>
    </row>
    <row r="45" spans="1:2" ht="20.100000000000001" customHeight="1" x14ac:dyDescent="0.25">
      <c r="A45" s="61" t="s">
        <v>7</v>
      </c>
      <c r="B45" s="62" t="s">
        <v>144</v>
      </c>
    </row>
    <row r="46" spans="1:2" ht="20.100000000000001" customHeight="1" x14ac:dyDescent="0.25">
      <c r="A46" s="63" t="s">
        <v>8</v>
      </c>
      <c r="B46" s="64" t="s">
        <v>145</v>
      </c>
    </row>
    <row r="47" spans="1:2" ht="20.100000000000001" customHeight="1" x14ac:dyDescent="0.25">
      <c r="A47" s="63" t="s">
        <v>16</v>
      </c>
      <c r="B47" s="64" t="s">
        <v>146</v>
      </c>
    </row>
    <row r="48" spans="1:2" ht="20.100000000000001" customHeight="1" x14ac:dyDescent="0.25">
      <c r="A48" s="63" t="s">
        <v>4</v>
      </c>
      <c r="B48" s="64" t="s">
        <v>147</v>
      </c>
    </row>
    <row r="49" spans="1:2" ht="20.100000000000001" customHeight="1" thickBot="1" x14ac:dyDescent="0.3">
      <c r="A49" s="65" t="s">
        <v>108</v>
      </c>
      <c r="B49" s="66" t="s">
        <v>148</v>
      </c>
    </row>
  </sheetData>
  <mergeCells count="23">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 ref="I3:J3"/>
    <mergeCell ref="I4:J4"/>
    <mergeCell ref="I5:J5"/>
    <mergeCell ref="I7:J7"/>
    <mergeCell ref="K3:L3"/>
    <mergeCell ref="K4:L4"/>
    <mergeCell ref="K5:L5"/>
    <mergeCell ref="K7:L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75" defaultRowHeight="18.75" x14ac:dyDescent="0.3"/>
  <cols>
    <col min="1" max="1" width="10.875" style="2"/>
    <col min="2" max="2" width="12.875" style="2" customWidth="1"/>
    <col min="3" max="3" width="5" style="2" customWidth="1"/>
    <col min="4" max="4" width="17.125" style="2" customWidth="1"/>
    <col min="5" max="5" width="4.625" style="2" customWidth="1"/>
    <col min="6" max="6" width="17" style="2" customWidth="1"/>
    <col min="7" max="7" width="3.125" style="2" customWidth="1"/>
    <col min="8" max="8" width="13.125" style="2" customWidth="1"/>
    <col min="9" max="9" width="3.375" style="2" customWidth="1"/>
    <col min="10" max="10" width="17.125" style="2" customWidth="1"/>
    <col min="11" max="11" width="4.125" style="2" customWidth="1"/>
    <col min="12" max="12" width="19.625" style="2" customWidth="1"/>
    <col min="13" max="13" width="4.5" style="2" customWidth="1"/>
    <col min="14" max="14" width="17.5" style="2" customWidth="1"/>
    <col min="15" max="15" width="3.75" style="2" customWidth="1"/>
    <col min="16" max="16" width="16.25" style="2" customWidth="1"/>
    <col min="17" max="17" width="2.875" style="2" customWidth="1"/>
    <col min="18" max="18" width="15.125" style="2" customWidth="1"/>
    <col min="19" max="19" width="4.375" style="2" customWidth="1"/>
    <col min="20" max="20" width="15.875" style="2" customWidth="1"/>
    <col min="21" max="21" width="2.875" style="2" customWidth="1"/>
    <col min="22" max="22" width="17.125" style="2" customWidth="1"/>
    <col min="23" max="23" width="2.875" style="2" customWidth="1"/>
    <col min="24" max="24" width="17.125" style="2" customWidth="1"/>
    <col min="25" max="16384" width="10.875" style="2"/>
  </cols>
  <sheetData>
    <row r="2" spans="2:24" x14ac:dyDescent="0.3">
      <c r="B2" s="103" t="s">
        <v>193</v>
      </c>
    </row>
    <row r="4" spans="2:24" ht="56.25" x14ac:dyDescent="0.3">
      <c r="D4" s="3" t="s">
        <v>2</v>
      </c>
      <c r="E4" s="3"/>
      <c r="F4" s="3" t="s">
        <v>3</v>
      </c>
      <c r="H4" s="3" t="s">
        <v>13</v>
      </c>
      <c r="J4" s="3" t="s">
        <v>17</v>
      </c>
      <c r="L4" s="3" t="s">
        <v>15</v>
      </c>
      <c r="M4" s="3"/>
      <c r="N4" s="13" t="s">
        <v>100</v>
      </c>
      <c r="O4" s="13"/>
      <c r="P4" s="13" t="s">
        <v>101</v>
      </c>
      <c r="Q4" s="13"/>
      <c r="R4" s="13" t="s">
        <v>126</v>
      </c>
      <c r="S4" s="13"/>
      <c r="T4" s="69" t="s">
        <v>102</v>
      </c>
      <c r="U4" s="69"/>
      <c r="V4" s="3" t="s">
        <v>177</v>
      </c>
      <c r="W4" s="69"/>
      <c r="X4" s="3" t="s">
        <v>168</v>
      </c>
    </row>
    <row r="5" spans="2:24" ht="17.25" customHeight="1" x14ac:dyDescent="0.3">
      <c r="B5" s="3"/>
      <c r="C5" s="2">
        <v>0</v>
      </c>
      <c r="D5" s="2" t="s">
        <v>67</v>
      </c>
      <c r="E5" s="2">
        <v>0</v>
      </c>
      <c r="F5" s="2" t="s">
        <v>67</v>
      </c>
    </row>
    <row r="6" spans="2:24" x14ac:dyDescent="0.3">
      <c r="C6" s="2">
        <v>1</v>
      </c>
      <c r="D6" s="2" t="s">
        <v>4</v>
      </c>
      <c r="E6" s="2">
        <v>1</v>
      </c>
      <c r="F6" s="2" t="s">
        <v>12</v>
      </c>
      <c r="G6" s="6">
        <v>1</v>
      </c>
      <c r="H6" s="6" t="s">
        <v>4</v>
      </c>
      <c r="J6" s="2" t="s">
        <v>67</v>
      </c>
      <c r="L6" s="2" t="s">
        <v>67</v>
      </c>
      <c r="M6" s="2">
        <v>0</v>
      </c>
      <c r="N6" s="2" t="s">
        <v>67</v>
      </c>
      <c r="O6" s="2">
        <v>0</v>
      </c>
      <c r="P6" s="2" t="s">
        <v>67</v>
      </c>
      <c r="Q6" s="2">
        <v>0</v>
      </c>
      <c r="R6" s="2" t="s">
        <v>67</v>
      </c>
      <c r="S6" s="2">
        <v>0</v>
      </c>
      <c r="T6" s="2" t="s">
        <v>67</v>
      </c>
      <c r="U6" s="2">
        <v>0</v>
      </c>
      <c r="V6" s="2" t="s">
        <v>67</v>
      </c>
      <c r="W6" s="2">
        <v>0</v>
      </c>
      <c r="X6" s="2" t="s">
        <v>67</v>
      </c>
    </row>
    <row r="7" spans="2:24" x14ac:dyDescent="0.3">
      <c r="C7" s="2">
        <v>2</v>
      </c>
      <c r="D7" s="2" t="s">
        <v>9</v>
      </c>
      <c r="E7" s="2">
        <v>2</v>
      </c>
      <c r="F7" s="2" t="s">
        <v>11</v>
      </c>
      <c r="G7" s="2">
        <v>2</v>
      </c>
      <c r="H7" s="2" t="s">
        <v>4</v>
      </c>
      <c r="J7" s="2" t="s">
        <v>59</v>
      </c>
      <c r="L7" s="2" t="s">
        <v>62</v>
      </c>
      <c r="M7" s="2">
        <v>1</v>
      </c>
      <c r="N7" s="2" t="s">
        <v>103</v>
      </c>
      <c r="O7" s="2">
        <v>1</v>
      </c>
      <c r="P7" s="2" t="s">
        <v>106</v>
      </c>
      <c r="Q7" s="2">
        <v>1</v>
      </c>
      <c r="R7" s="2" t="s">
        <v>127</v>
      </c>
      <c r="S7" s="2">
        <v>1</v>
      </c>
      <c r="T7" s="2" t="s">
        <v>108</v>
      </c>
      <c r="U7" s="2">
        <v>1</v>
      </c>
      <c r="V7" s="2" t="s">
        <v>178</v>
      </c>
      <c r="W7" s="2">
        <v>1</v>
      </c>
      <c r="X7" s="2" t="s">
        <v>183</v>
      </c>
    </row>
    <row r="8" spans="2:24" x14ac:dyDescent="0.3">
      <c r="C8" s="2">
        <v>3</v>
      </c>
      <c r="D8" s="2" t="s">
        <v>8</v>
      </c>
      <c r="E8" s="2">
        <v>3</v>
      </c>
      <c r="F8" s="2" t="s">
        <v>10</v>
      </c>
      <c r="G8" s="2">
        <v>3</v>
      </c>
      <c r="H8" s="2" t="s">
        <v>11</v>
      </c>
      <c r="J8" s="2" t="s">
        <v>60</v>
      </c>
      <c r="L8" s="2" t="s">
        <v>63</v>
      </c>
      <c r="M8" s="2">
        <v>2</v>
      </c>
      <c r="N8" s="2" t="s">
        <v>104</v>
      </c>
      <c r="O8" s="2">
        <v>2</v>
      </c>
      <c r="P8" s="2" t="s">
        <v>16</v>
      </c>
      <c r="Q8" s="2">
        <v>2</v>
      </c>
      <c r="R8" s="2" t="s">
        <v>16</v>
      </c>
      <c r="S8" s="2">
        <v>2</v>
      </c>
      <c r="T8" s="2" t="s">
        <v>4</v>
      </c>
      <c r="U8" s="2">
        <v>2</v>
      </c>
      <c r="V8" s="2" t="s">
        <v>179</v>
      </c>
      <c r="W8" s="2">
        <v>2</v>
      </c>
      <c r="X8" s="2" t="s">
        <v>184</v>
      </c>
    </row>
    <row r="9" spans="2:24" x14ac:dyDescent="0.3">
      <c r="C9" s="2">
        <v>4</v>
      </c>
      <c r="D9" s="2" t="s">
        <v>7</v>
      </c>
      <c r="E9" s="2">
        <v>4</v>
      </c>
      <c r="F9" s="2" t="s">
        <v>5</v>
      </c>
      <c r="G9" s="2">
        <v>4</v>
      </c>
      <c r="H9" s="2" t="s">
        <v>11</v>
      </c>
      <c r="J9" s="2" t="s">
        <v>164</v>
      </c>
      <c r="L9" s="2" t="s">
        <v>64</v>
      </c>
      <c r="M9" s="2">
        <v>3</v>
      </c>
      <c r="N9" s="2" t="s">
        <v>105</v>
      </c>
      <c r="O9" s="2">
        <v>3</v>
      </c>
      <c r="P9" s="2" t="s">
        <v>107</v>
      </c>
      <c r="Q9" s="2">
        <v>3</v>
      </c>
      <c r="R9" s="2" t="s">
        <v>128</v>
      </c>
      <c r="S9" s="2">
        <v>3</v>
      </c>
      <c r="T9" s="2" t="s">
        <v>16</v>
      </c>
      <c r="U9" s="2">
        <v>3</v>
      </c>
      <c r="V9" s="2" t="s">
        <v>176</v>
      </c>
      <c r="W9" s="2">
        <v>3</v>
      </c>
      <c r="X9" s="2" t="s">
        <v>176</v>
      </c>
    </row>
    <row r="10" spans="2:24" x14ac:dyDescent="0.3">
      <c r="G10" s="2">
        <v>5</v>
      </c>
      <c r="H10" s="2" t="s">
        <v>11</v>
      </c>
      <c r="J10" s="2" t="s">
        <v>61</v>
      </c>
      <c r="L10" s="2" t="s">
        <v>65</v>
      </c>
      <c r="S10" s="2">
        <v>4</v>
      </c>
      <c r="T10" s="2" t="s">
        <v>8</v>
      </c>
      <c r="U10" s="2">
        <v>4</v>
      </c>
      <c r="V10" s="2" t="s">
        <v>180</v>
      </c>
      <c r="W10" s="2">
        <v>4</v>
      </c>
      <c r="X10" s="2" t="s">
        <v>180</v>
      </c>
    </row>
    <row r="11" spans="2:24" x14ac:dyDescent="0.3">
      <c r="G11" s="2">
        <v>6</v>
      </c>
      <c r="H11" s="6" t="s">
        <v>8</v>
      </c>
      <c r="S11" s="2">
        <v>5</v>
      </c>
      <c r="T11" s="2" t="s">
        <v>7</v>
      </c>
    </row>
    <row r="12" spans="2:24" x14ac:dyDescent="0.3">
      <c r="G12" s="6">
        <v>7</v>
      </c>
      <c r="H12" s="6" t="s">
        <v>8</v>
      </c>
    </row>
    <row r="13" spans="2:24" x14ac:dyDescent="0.3">
      <c r="G13" s="6">
        <v>8</v>
      </c>
      <c r="H13" s="6" t="s">
        <v>8</v>
      </c>
    </row>
    <row r="14" spans="2:24" x14ac:dyDescent="0.3">
      <c r="G14" s="6">
        <v>9</v>
      </c>
      <c r="H14" s="6" t="s">
        <v>70</v>
      </c>
      <c r="L14" s="1"/>
      <c r="M14" s="1"/>
    </row>
    <row r="15" spans="2:24" x14ac:dyDescent="0.3">
      <c r="L15" s="1"/>
      <c r="M15" s="1"/>
    </row>
    <row r="16" spans="2:24" x14ac:dyDescent="0.3">
      <c r="H16" s="2" t="s">
        <v>67</v>
      </c>
      <c r="L16" s="1"/>
      <c r="M16" s="1"/>
    </row>
    <row r="17" spans="6:13" x14ac:dyDescent="0.3">
      <c r="H17" s="2" t="s">
        <v>4</v>
      </c>
      <c r="L17" s="1"/>
      <c r="M17" s="1"/>
    </row>
    <row r="18" spans="6:13" x14ac:dyDescent="0.3">
      <c r="H18" s="2" t="s">
        <v>11</v>
      </c>
      <c r="L18" s="1"/>
      <c r="M18" s="1"/>
    </row>
    <row r="19" spans="6:13" x14ac:dyDescent="0.3">
      <c r="H19" s="2" t="s">
        <v>8</v>
      </c>
      <c r="L19" s="1"/>
      <c r="M19" s="1"/>
    </row>
    <row r="20" spans="6:13" x14ac:dyDescent="0.3">
      <c r="H20" s="2" t="s">
        <v>70</v>
      </c>
      <c r="L20" s="1"/>
      <c r="M20" s="1"/>
    </row>
    <row r="23" spans="6:13" x14ac:dyDescent="0.3">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AFA09-C7C1-46D9-88AA-03644E1E4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0713d-4b8a-4fdc-9d69-8392a5c6c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3C1ED-2C92-4A26-AED3-E78B6E6FCEFD}">
  <ds:schemaRefs>
    <ds:schemaRef ds:uri="http://schemas.microsoft.com/office/2006/metadata/properties"/>
    <ds:schemaRef ds:uri="http://schemas.microsoft.com/office/infopath/2007/PartnerControls"/>
    <ds:schemaRef ds:uri="185b908d-31a1-48b6-a461-0484387caf9f"/>
  </ds:schemaRefs>
</ds:datastoreItem>
</file>

<file path=customXml/itemProps3.xml><?xml version="1.0" encoding="utf-8"?>
<ds:datastoreItem xmlns:ds="http://schemas.openxmlformats.org/officeDocument/2006/customXml" ds:itemID="{D093952A-58BA-4204-BF9D-DCAD279207D4}">
  <ds:schemaRefs>
    <ds:schemaRef ds:uri="http://schemas.microsoft.com/DataMashup"/>
  </ds:schemaRefs>
</ds:datastoreItem>
</file>

<file path=customXml/itemProps4.xml><?xml version="1.0" encoding="utf-8"?>
<ds:datastoreItem xmlns:ds="http://schemas.openxmlformats.org/officeDocument/2006/customXml" ds:itemID="{1B7DA3CF-8BDA-4A20-86CC-56C89842DD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Jimmy Persson</cp:lastModifiedBy>
  <cp:lastPrinted>2022-09-06T11:02:39Z</cp:lastPrinted>
  <dcterms:created xsi:type="dcterms:W3CDTF">2016-11-10T13:42:25Z</dcterms:created>
  <dcterms:modified xsi:type="dcterms:W3CDTF">2025-09-30T12:37:26Z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