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JimmyPersson\SSNf admin Dropbox\Jimmy Persson\RDI Bashot Telekom\RSA i en ny mall 2023\"/>
    </mc:Choice>
  </mc:AlternateContent>
  <xr:revisionPtr revIDLastSave="0" documentId="13_ncr:1_{6CD0EC3E-D9A4-4609-9F0A-65291FAE83BA}" xr6:coauthVersionLast="47" xr6:coauthVersionMax="47" xr10:uidLastSave="{00000000-0000-0000-0000-000000000000}"/>
  <bookViews>
    <workbookView xWindow="-120" yWindow="-120" windowWidth="29040" windowHeight="1572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10" l="1"/>
  <c r="S63" i="10" s="1"/>
  <c r="T63" i="10" s="1"/>
  <c r="N63" i="10"/>
  <c r="L63" i="10"/>
  <c r="J63" i="10"/>
  <c r="H63" i="10"/>
  <c r="P63" i="10" s="1"/>
  <c r="Q62" i="10"/>
  <c r="N62" i="10"/>
  <c r="L62" i="10"/>
  <c r="P62" i="10" s="1"/>
  <c r="J62" i="10"/>
  <c r="H62" i="10"/>
  <c r="Q61" i="10"/>
  <c r="N61" i="10"/>
  <c r="L61" i="10"/>
  <c r="P61" i="10" s="1"/>
  <c r="J61" i="10"/>
  <c r="H61" i="10"/>
  <c r="Q60" i="10"/>
  <c r="N60" i="10"/>
  <c r="L60" i="10"/>
  <c r="J60" i="10"/>
  <c r="H60" i="10"/>
  <c r="P60" i="10" s="1"/>
  <c r="S60" i="10" s="1"/>
  <c r="T60" i="10" s="1"/>
  <c r="Q14" i="10"/>
  <c r="N14" i="10"/>
  <c r="L14" i="10"/>
  <c r="J14" i="10"/>
  <c r="H14" i="10"/>
  <c r="Q13" i="10"/>
  <c r="N13" i="10"/>
  <c r="L13" i="10"/>
  <c r="J13" i="10"/>
  <c r="H13" i="10"/>
  <c r="Q12" i="10"/>
  <c r="N12" i="10"/>
  <c r="L12" i="10"/>
  <c r="J12" i="10"/>
  <c r="H12"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S62" i="10" l="1"/>
  <c r="T62" i="10" s="1"/>
  <c r="S61" i="10"/>
  <c r="T61" i="10" s="1"/>
  <c r="P14" i="10"/>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59" i="10"/>
  <c r="S59" i="10" s="1"/>
  <c r="T59"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P17" i="10"/>
  <c r="S17" i="10" s="1"/>
  <c r="T17" i="10" s="1"/>
  <c r="Q10" i="10"/>
  <c r="N10" i="10"/>
  <c r="L10" i="10"/>
  <c r="H10" i="10"/>
  <c r="P10" i="10" l="1"/>
  <c r="S10" i="10" s="1"/>
  <c r="T10" i="10" s="1"/>
</calcChain>
</file>

<file path=xl/sharedStrings.xml><?xml version="1.0" encoding="utf-8"?>
<sst xmlns="http://schemas.openxmlformats.org/spreadsheetml/2006/main" count="1611" uniqueCount="314">
  <si>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</si>
  <si>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</si>
  <si>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</si>
  <si>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</si>
  <si>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</si>
  <si>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</si>
  <si>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</si>
  <si>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</si>
  <si>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</si>
  <si>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</si>
  <si>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</si>
  <si>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</si>
  <si>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</si>
  <si>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</si>
  <si>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</si>
  <si>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</si>
  <si>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</si>
  <si>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</si>
  <si>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</si>
  <si>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</si>
  <si>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</si>
  <si>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</si>
  <si>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</si>
  <si>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</si>
  <si>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</si>
  <si>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</si>
  <si>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</si>
  <si>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</si>
  <si>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</si>
  <si>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</si>
  <si>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</si>
  <si>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</si>
  <si>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</si>
  <si>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</si>
  <si>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</si>
  <si>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</si>
  <si>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</si>
  <si>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</si>
  <si>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</si>
  <si>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</si>
  <si>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</si>
  <si>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</si>
  <si>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</si>
  <si>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</si>
  <si>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</si>
  <si>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</si>
  <si>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</si>
  <si>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</si>
  <si>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</si>
  <si>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</si>
  <si>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</si>
  <si>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</si>
  <si>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</si>
  <si>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</si>
  <si>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</si>
  <si>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</si>
  <si>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</si>
  <si>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</si>
  <si>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</si>
  <si>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</si>
  <si>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</si>
  <si>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</si>
  <si>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</si>
  <si>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</si>
  <si>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</si>
  <si>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</si>
  <si>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</si>
  <si>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</si>
  <si>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</si>
  <si>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</si>
  <si>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</si>
  <si>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</si>
  <si>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</si>
  <si>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</si>
  <si>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</si>
  <si>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</si>
  <si>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</si>
  <si>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</si>
  <si>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</si>
  <si>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</si>
  <si>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</si>
  <si>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</si>
  <si>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</si>
  <si>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</si>
  <si>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</si>
  <si>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</si>
  <si>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</si>
  <si>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</si>
  <si>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</si>
  <si>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</si>
  <si>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</si>
  <si>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</si>
  <si>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</si>
  <si>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</si>
  <si>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</si>
  <si>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</si>
  <si>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</si>
  <si>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</si>
  <si>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</si>
  <si>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</si>
  <si>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</si>
  <si>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</si>
  <si>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</si>
  <si>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</si>
  <si>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</si>
  <si>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</si>
  <si>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</si>
  <si>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</si>
  <si>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</si>
  <si>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</si>
  <si>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</si>
  <si>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</si>
  <si>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</si>
  <si>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</si>
  <si>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</si>
  <si>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</si>
  <si>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</si>
  <si>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</si>
  <si>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</si>
  <si>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</si>
  <si>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</si>
  <si>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</si>
  <si>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</si>
  <si>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</si>
  <si>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</si>
  <si>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</si>
  <si>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</si>
  <si>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</si>
  <si>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</si>
  <si>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</si>
  <si>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</si>
  <si>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</si>
  <si>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</si>
  <si>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</si>
  <si>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</si>
  <si>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</si>
  <si>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</si>
  <si>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</si>
  <si>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</si>
  <si>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</si>
  <si>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</si>
  <si>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</si>
  <si>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</si>
  <si>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</si>
  <si>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</si>
  <si>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</si>
  <si>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</si>
  <si>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</si>
  <si>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</si>
  <si>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</si>
  <si>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</si>
  <si>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</si>
  <si>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</si>
  <si>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</si>
  <si>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</si>
  <si>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</si>
  <si>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</si>
  <si>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</si>
  <si>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</si>
  <si>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</si>
  <si>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</si>
  <si>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</si>
  <si>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</si>
  <si>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t>ÅÅÅÅ-MM-DD</t>
  </si>
  <si>
    <t>Elimineras</t>
  </si>
  <si>
    <t>Hotkategori</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</si>
  <si>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</si>
  <si>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</si>
  <si>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</si>
  <si>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</si>
  <si>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</si>
  <si>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</si>
  <si>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</si>
  <si>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</si>
  <si>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</si>
  <si>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</si>
  <si>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</si>
  <si>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</si>
  <si>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</si>
  <si>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</si>
  <si>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</si>
  <si>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</si>
  <si>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</si>
  <si>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</si>
  <si>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</si>
  <si>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</si>
  <si>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</si>
  <si>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</si>
  <si>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</si>
  <si>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</si>
  <si>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</si>
  <si>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</si>
  <si>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</si>
  <si>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</si>
  <si>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Begrepp</t>
  </si>
  <si>
    <t>Definition</t>
  </si>
  <si>
    <t>Under-Id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</si>
  <si>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</si>
  <si>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</si>
  <si>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</si>
  <si>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Dataintrång</t>
  </si>
  <si>
    <t>Otillåten åtkomst eller försök till åtkomst av informationssystem eller data.</t>
  </si>
  <si>
    <t>Informationbehandlingstillgångar</t>
  </si>
  <si>
    <t xml:space="preserve">System, databaser och fysiska resurser som används för informationsbehandling i det aktiva nätet. Med behandling avses till exempel insamling, registrering, lagring, överföring och bearbetning. </t>
  </si>
  <si>
    <t xml:space="preserve">Logiska säkerhetsbrister </t>
  </si>
  <si>
    <t>Sårbarheter i systemets logiska struktur och processer som kan utnyttjas av angripare för att få obehörig åtkomst, manipulera data eller utföra andra skadliga handlingar</t>
  </si>
  <si>
    <t>Sabotage</t>
  </si>
  <si>
    <t>Avsiktlig skadegörelse, förstörelse eller störning av egendom, infrastruktur eller verksamhet för att orsaka skada, förlust eller olägenhet.</t>
  </si>
  <si>
    <t>Site</t>
  </si>
  <si>
    <t>Ett fysiskt utrymme som innehåller en eller flera noder. Till site räknas bl.a. följande funktioner: skalskydd [mekaniskt och elektroniskt (övervakning/larm/tillträde)], elsystem, reservkraftsystem och klimatsystem. Brandskyddssystem (larm och släcksystem)</t>
  </si>
  <si>
    <t>Här menas utnyttjande sårbarheter eller brister i systemets logiska uppbyggnad för att orsaka skada. Det kan inkludera attacker mot programvarulogik, felaktiga auktoriseringsmekanismer, manipulation av dataflöden eller utnyttjande av svagheter i systemets interna processer.</t>
  </si>
  <si>
    <t>RSA VERKSAMHET NÄTDRIFT</t>
  </si>
  <si>
    <t>Övergripande hot för support och driftövervakning</t>
  </si>
  <si>
    <t>Skadlig angrepp och dataintrång (Se hotkatalog för informationbehandlingstillgångar)</t>
  </si>
  <si>
    <t>Bristande säkerhetskontroll och utbildning</t>
  </si>
  <si>
    <t>Ökad sårbarhet för säkerhetsincidenter och ineffektiv drift och underhåll av nätverket.</t>
  </si>
  <si>
    <t>Förlust av funktioner för säker arbetsmiljö (Funktioner mot smittspridning , temperatur, fukt)</t>
  </si>
  <si>
    <t>Minskad produktivitet, potentiellt hälsoproblem för personalen</t>
  </si>
  <si>
    <t>Fel i verksamhetssystem - Förlust av förmågan att administrera nätet</t>
  </si>
  <si>
    <t>Nätverksinstabilitet och förlorad kontroll över nätverksresurser</t>
  </si>
  <si>
    <t>Fel i verksamhetssystem - Förlust av förmågan att drifta nätet/radionätet (Övervaka - diagnosera - felsöka/avhjälpa - styra)</t>
  </si>
  <si>
    <t>Minskad produktivitet, potentiell ekonomisk skada, förlurad kontroll över resurser</t>
  </si>
  <si>
    <t>Fel i verksamhetssystem - Förlust av förmågan att underhålla nätet</t>
  </si>
  <si>
    <t>Ökad risk för avbrott, minskad pålitlighet och potentiell förlust av affärsverksamhet på grund av störningar i nätinfrastrukturen</t>
  </si>
  <si>
    <t>Support</t>
  </si>
  <si>
    <t>Brister i förebyggande arbete</t>
  </si>
  <si>
    <t>Ökat risk att problemet uppstår</t>
  </si>
  <si>
    <t>Brister i felhantering</t>
  </si>
  <si>
    <t>Ökad sårbarhet för systemavbrott, förlust av kritisk data och försämrad tillgänglighet, större sanolikhet för upprepning av samma fel</t>
  </si>
  <si>
    <t>Brister i ledningsfunktioner</t>
  </si>
  <si>
    <t>Försämrad kundservice och minskad förtroende från användarna</t>
  </si>
  <si>
    <t>Brister i rutiner</t>
  </si>
  <si>
    <t>Större sanolikhet att problemet uppstår, längre felsökningstid, driftstörningar, nedsatt kundtillfredsställelse och potentiellt förlust av affärsintäkter</t>
  </si>
  <si>
    <t>Brist på personal</t>
  </si>
  <si>
    <t>Ökad sårbarhet för nätverket och förlängda åtgärdstider vid fel och incidenter.</t>
  </si>
  <si>
    <t>Brist i dokumentation</t>
  </si>
  <si>
    <t>Svårigheter i felsökning och att lösa problemet effektivt</t>
  </si>
  <si>
    <t>Säkerhetsbrister</t>
  </si>
  <si>
    <t>Ökad sårbarhet för nätverket, dataläckage, otillgänglighet av tjänster, förlust av förtroende från kunder</t>
  </si>
  <si>
    <t>Långsam response</t>
  </si>
  <si>
    <t>Minskad produktivitet och tillförlitlighet i nätverket, förlängda åtgärdstider vid fel och incidenter</t>
  </si>
  <si>
    <t>Brister i kompetens/utbildning</t>
  </si>
  <si>
    <t>Fel användning av utrustning, ökad sårbarhet för säkerhetsincidenter, vilket i sin tur kan påverka kvaliteten på tjänsterna</t>
  </si>
  <si>
    <t>Förlust av extern kommunikation för personal</t>
  </si>
  <si>
    <t>Ökad svårighet att snabbt identifiera och lösa nätverksproblem, försämrad kundtillfredsställelse samt minskad effektivitet i att hantera tekniska utmaningar och driftavbrott</t>
  </si>
  <si>
    <t>Driftövervakning, processer, verktyg och applikationer</t>
  </si>
  <si>
    <t>Ökad chans att incident kan uppstå. Ökade kostnader för felsökning och reparationer</t>
  </si>
  <si>
    <t>Hanteras i separat ledningsprocess. En bristfällig ledning kan göra det svårare att genomföra förebyggande åtgärder och strategier för att säkerställa en stabil och pålitlig nätdrift</t>
  </si>
  <si>
    <t>Oriktig kapacitetsplanering</t>
  </si>
  <si>
    <t>Prestandaproblem/ överbelastning, försämrad tjänstekvalitet</t>
  </si>
  <si>
    <t>Upprepning av samma fel</t>
  </si>
  <si>
    <t>Ökad risk för nätverksproblem och ineffektiv hantering av resurser</t>
  </si>
  <si>
    <t>Försämrad övervakning, trögare felsökning och längre åtgärdstider vid nätverksproblem</t>
  </si>
  <si>
    <t>Bristande övervakning</t>
  </si>
  <si>
    <t>För sent upptäkt problem, ökade kostnader för felsökning och felhantering</t>
  </si>
  <si>
    <t>Försvårad övervakning, otillräcklig informationsutbyte och försämrad förmåga att snabbt hantera driftrelaterade processer, verktyg och applikationer, vilket i sin tur ökar risken för nätproblem och avbrott</t>
  </si>
  <si>
    <t>Försenad upptäckt av nätverksproblem</t>
  </si>
  <si>
    <t xml:space="preserve">Förlust av elförsörjning (extern) </t>
  </si>
  <si>
    <t>Avbrott i nätverksfunktioner</t>
  </si>
  <si>
    <t>Förvirring, ineffektivitet och ökad sårbarhet, vilket kan resultera i ökad risk för driftstörningar och svårigheter att åtgärda problem snabbt och effektivt</t>
  </si>
  <si>
    <t>Fältservice</t>
  </si>
  <si>
    <t>Större sanolikhet att problemet uppstår</t>
  </si>
  <si>
    <t>Hanteras i separat ledningsprocess. Förlängda reparationstider, minskad effektivitet i serviceleverans</t>
  </si>
  <si>
    <t>Fel hantering och törre sanolikhet att problemet uppstår</t>
  </si>
  <si>
    <t>Lång eller felaktig felsökning</t>
  </si>
  <si>
    <t>Försenade reparationer och längre åtgärdstider</t>
  </si>
  <si>
    <t>Felaktiga reparationer, ökad risk för olyckor och en minskad förmåga att lösa tekniska problem effektivt</t>
  </si>
  <si>
    <t>Brister/fel i funktioner för felavhjälpning</t>
  </si>
  <si>
    <t>Försenade reparationer, felaktiga åtgärder</t>
  </si>
  <si>
    <t>Hinder för samordning med teamet, fördröjning i lösningen av problem och reparationer.</t>
  </si>
  <si>
    <t>Begränsad tillgång till teknikutrymme på grund av yttre omständigheter - Blockerad tillfart till Site</t>
  </si>
  <si>
    <t xml:space="preserve">Fördröjd eller hindrad fältservice, ökad tid för att åtgärda problem </t>
  </si>
  <si>
    <t>Begränsad tillgång till teknikutrymme på grund av yttre omständigheter - Skadat inpasseringssystem</t>
  </si>
  <si>
    <t>Fördröjd eller hindrad fältservice, vilket i sin tur kan resultera i ökad sårbarhet för tekniska problem och försämrad effektivitet</t>
  </si>
  <si>
    <t>Begränsad tillgång till teknikutrymme på grund av yttre omständigheter - Svåra väderförhållanden/elektromagnetisk störning</t>
  </si>
  <si>
    <t>Försenade reparationer, ökad sårbarhet för nätavbrott och minskad effektivitet för verksamhetens nätdrift</t>
  </si>
  <si>
    <t>Begränsad tillgång till teknikutrymme på grund av yttre omständigheter - Ockupation av området och fientligheter</t>
  </si>
  <si>
    <t>Osäkra arbetsförhållanden och begränsad tillgänglighet för tekniker,</t>
  </si>
  <si>
    <t>Dammhaveri</t>
  </si>
  <si>
    <t>Skador på känslig utrustning, Osäkra arbetsförhållanden och begränsad tillgänglighet för tekniker</t>
  </si>
  <si>
    <t>Sabotage mot servicetekniker</t>
  </si>
  <si>
    <t xml:space="preserve">Avbrott i tjänster, försenade reparationer och potentiella skador på utrustning </t>
  </si>
  <si>
    <t>Begränsad tillgång till teknikutrymme på grund av "inre" omständigheter - Fel nyckel (lås och nyckelhantering)</t>
  </si>
  <si>
    <t>Förlorad tid och förseningar i arbetsprocessen, vilket påverkar produktiviteten och effektiviteten.</t>
  </si>
  <si>
    <t>Begränsad tillgång till teknikutrymme på grund av "inre" omständigheter - Fel behörighet (behörighetssystem)</t>
  </si>
  <si>
    <t>Obehörig åtkomst, dataintrång eller bristande förmåga att utföra nödvändiga uppgifter</t>
  </si>
  <si>
    <t>Begränsad tillgång till teknikutrymme på grund av "inre" omständigheter - Brand</t>
  </si>
  <si>
    <t>Skador på utrustning, tjänstavbrott</t>
  </si>
  <si>
    <t>Begränsad tillgång till teknikutrymme på grund av "inre" omständigheter - Brist på skyddsutrustning</t>
  </si>
  <si>
    <t>Personsäkerhet</t>
  </si>
  <si>
    <t>Förorering te.x radiologisk eller bioogisk kontaminering - Brist på skyddsutrustning</t>
  </si>
  <si>
    <t>Kan skada autrustning och teknikernas hälsa (Personsäkerhet)</t>
  </si>
  <si>
    <t>Reservdelar</t>
  </si>
  <si>
    <t>Brist i rutiner/dokumentation</t>
  </si>
  <si>
    <t>Förlängda reparationstider, ökad nedetid och försämrad nätverksprestanda</t>
  </si>
  <si>
    <t>Störning i nationella och/eller internationella handelseflöden</t>
  </si>
  <si>
    <t>Försenade leveranser av nätverksutrustning och komponenter</t>
  </si>
  <si>
    <t>Brist på varor och tjänster för underhåll och reparation</t>
  </si>
  <si>
    <t>Långa nedtider om en viktig komponent går sönder</t>
  </si>
  <si>
    <t>Defekta eller föråldrade reservdelar/ bristande kvalitet</t>
  </si>
  <si>
    <t>Systemfel</t>
  </si>
  <si>
    <t>Bristande inventering och spårning</t>
  </si>
  <si>
    <t>Bortglömda reservdelar, eller dem försvinner</t>
  </si>
  <si>
    <t xml:space="preserve">Bristande leverantörsrelationer </t>
  </si>
  <si>
    <t>Försenade leveranser eller inga leveranser</t>
  </si>
  <si>
    <t>Produktionsstörningar hos leverantören av reservdelar</t>
  </si>
  <si>
    <t>Nätverksavbrott, dataförlust och en ökad sårbarhet för säkerhetsrisker,</t>
  </si>
  <si>
    <t>R52</t>
  </si>
  <si>
    <t>R51</t>
  </si>
  <si>
    <t>R53</t>
  </si>
  <si>
    <t>R54</t>
  </si>
  <si>
    <r>
      <t>Analysobjekt:</t>
    </r>
    <r>
      <rPr>
        <sz val="12"/>
        <rFont val="Avenir Next LT Pro"/>
        <family val="2"/>
      </rPr>
      <t xml:space="preserve"> Nätdrift</t>
    </r>
  </si>
  <si>
    <t>Övrig kommentar [Minnesanteckningar]</t>
  </si>
  <si>
    <t>Skadligt angrepp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</si>
</sst>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5">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0" fillId="0" borderId="1" xfId="0" applyBorder="1" applyAlignment="1">
      <alignment wrapText="1"/>
    </xf>
    <xf numFmtId="0" fontId="31" fillId="5" borderId="0" xfId="0" applyFont="1" applyFill="1"/>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518698</xdr:colOff>
      <xdr:row>6</xdr:row>
      <xdr:rowOff>72167</xdr:rowOff>
    </xdr:from>
    <xdr:to>
      <xdr:col>12</xdr:col>
      <xdr:colOff>17929</xdr:colOff>
      <xdr:row>25</xdr:row>
      <xdr:rowOff>170330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518698" y="1255508"/>
          <a:ext cx="7675043" cy="3845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271182</xdr:colOff>
      <xdr:row>27</xdr:row>
      <xdr:rowOff>6722</xdr:rowOff>
    </xdr:from>
    <xdr:to>
      <xdr:col>11</xdr:col>
      <xdr:colOff>640978</xdr:colOff>
      <xdr:row>48</xdr:row>
      <xdr:rowOff>101415</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271182" y="5452781"/>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1630995</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63" insertRowShift="1" totalsRowShown="0" headerRowDxfId="63" dataDxfId="62">
  <autoFilter ref="A9:AB63" xr:uid="{00000000-0009-0000-0100-000002000000}"/>
  <sortState xmlns:xlrd2="http://schemas.microsoft.com/office/spreadsheetml/2017/richdata2" ref="A10:U59">
    <sortCondition ref="A9:A59"/>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O29" sqref="O28:O29"/>
    </sheetView>
  </sheetViews>
  <sheetFormatPr defaultColWidth="8.875" defaultRowHeight="15.75" x14ac:dyDescent="0.25"/>
  <cols>
    <col min="1" max="16384" width="8.875" style="18"/>
  </cols>
  <sheetData>
    <row r="6" spans="2:2" x14ac:dyDescent="0.25">
      <c r="B6" s="110" t="s">
        <v>211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C8"/>
  <sheetViews>
    <sheetView zoomScale="83" zoomScaleNormal="83" workbookViewId="0">
      <selection activeCell="B4" sqref="B4"/>
    </sheetView>
  </sheetViews>
  <sheetFormatPr defaultColWidth="9" defaultRowHeight="15.75" x14ac:dyDescent="0.25"/>
  <cols>
    <col min="1" max="1" width="2.25" style="41" customWidth="1"/>
    <col min="2" max="2" width="35.625" style="41" customWidth="1"/>
    <col min="3" max="3" width="157.5" style="41" customWidth="1"/>
    <col min="4" max="16384" width="9" style="41"/>
  </cols>
  <sheetData>
    <row r="2" spans="2:3" ht="23.25" x14ac:dyDescent="0.35">
      <c r="B2" s="104" t="s">
        <v>194</v>
      </c>
      <c r="C2" s="104" t="s">
        <v>195</v>
      </c>
    </row>
    <row r="3" spans="2:3" x14ac:dyDescent="0.25">
      <c r="B3" s="109" t="s">
        <v>200</v>
      </c>
      <c r="C3" s="109" t="s">
        <v>201</v>
      </c>
    </row>
    <row r="4" spans="2:3" ht="31.5" x14ac:dyDescent="0.25">
      <c r="B4" s="109" t="s">
        <v>202</v>
      </c>
      <c r="C4" s="109" t="s">
        <v>203</v>
      </c>
    </row>
    <row r="5" spans="2:3" x14ac:dyDescent="0.25">
      <c r="B5" s="109" t="s">
        <v>204</v>
      </c>
      <c r="C5" s="109" t="s">
        <v>205</v>
      </c>
    </row>
    <row r="6" spans="2:3" x14ac:dyDescent="0.25">
      <c r="B6" s="109" t="s">
        <v>206</v>
      </c>
      <c r="C6" s="109" t="s">
        <v>207</v>
      </c>
    </row>
    <row r="7" spans="2:3" ht="31.5" x14ac:dyDescent="0.25">
      <c r="B7" s="109" t="s">
        <v>208</v>
      </c>
      <c r="C7" s="109" t="s">
        <v>209</v>
      </c>
    </row>
    <row r="8" spans="2:3" ht="31.5" x14ac:dyDescent="0.25">
      <c r="B8" s="109" t="s">
        <v>313</v>
      </c>
      <c r="C8" s="109" t="s">
        <v>210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72"/>
  <sheetViews>
    <sheetView tabSelected="1" zoomScale="60" zoomScaleNormal="60" workbookViewId="0">
      <selection activeCell="D10" sqref="D10"/>
    </sheetView>
  </sheetViews>
  <sheetFormatPr defaultColWidth="10.875" defaultRowHeight="15.75" x14ac:dyDescent="0.25"/>
  <cols>
    <col min="1" max="1" width="18" style="4" customWidth="1"/>
    <col min="2" max="2" width="8.25" style="84" customWidth="1"/>
    <col min="3" max="3" width="17.375" style="4" customWidth="1"/>
    <col min="4" max="4" width="25.625" style="4" customWidth="1"/>
    <col min="5" max="6" width="34.5" style="4" customWidth="1"/>
    <col min="7" max="7" width="23.75" style="4" customWidth="1"/>
    <col min="8" max="8" width="13.5" style="4" hidden="1" customWidth="1"/>
    <col min="9" max="9" width="21.625" style="4" customWidth="1"/>
    <col min="10" max="10" width="17.375" style="4" hidden="1" customWidth="1"/>
    <col min="11" max="11" width="18.625" style="4" customWidth="1"/>
    <col min="12" max="12" width="13" style="4" hidden="1" customWidth="1"/>
    <col min="13" max="13" width="17.875" style="4" customWidth="1"/>
    <col min="14" max="14" width="11.375" style="4" hidden="1" customWidth="1"/>
    <col min="15" max="15" width="20.125" style="4" customWidth="1"/>
    <col min="16" max="16" width="20.125" style="4" hidden="1" customWidth="1"/>
    <col min="17" max="17" width="16.625" style="4" hidden="1" customWidth="1"/>
    <col min="18" max="18" width="22.125" style="4" customWidth="1"/>
    <col min="19" max="19" width="10.375" style="4" hidden="1" customWidth="1"/>
    <col min="20" max="20" width="21.75" style="5" customWidth="1"/>
    <col min="21" max="21" width="22.375" style="1" customWidth="1"/>
    <col min="22" max="22" width="21" style="18" customWidth="1"/>
    <col min="23" max="23" width="22" style="18" customWidth="1"/>
    <col min="24" max="24" width="30.75" style="18" customWidth="1"/>
    <col min="25" max="25" width="21.5" style="18" customWidth="1"/>
    <col min="26" max="26" width="19.375" style="18" customWidth="1"/>
    <col min="27" max="27" width="18.125" style="18" customWidth="1"/>
    <col min="28" max="28" width="17.625" style="18" customWidth="1"/>
    <col min="29" max="45" width="10.875" style="18"/>
    <col min="46" max="16384" width="10.875" style="1"/>
  </cols>
  <sheetData>
    <row r="1" spans="1:45" s="18" customFormat="1" ht="11.25" customHeight="1" x14ac:dyDescent="0.25">
      <c r="A1" s="16"/>
      <c r="B1" s="81"/>
      <c r="C1" s="16"/>
      <c r="D1" s="16"/>
      <c r="E1" s="16"/>
      <c r="F1" s="16"/>
      <c r="G1" s="16"/>
      <c r="H1" s="16"/>
      <c r="I1" s="16"/>
      <c r="J1" s="16"/>
      <c r="K1" s="16"/>
      <c r="L1" s="16"/>
      <c r="M1" s="16"/>
      <c r="N1" s="16"/>
      <c r="O1" s="16"/>
      <c r="P1" s="16"/>
      <c r="Q1" s="16"/>
      <c r="R1" s="16"/>
      <c r="S1" s="16"/>
      <c r="T1" s="17"/>
    </row>
    <row r="2" spans="1:45" s="18" customFormat="1" ht="20.100000000000001" customHeight="1" x14ac:dyDescent="0.25">
      <c r="A2" s="29"/>
      <c r="B2" s="82"/>
      <c r="C2" s="20"/>
      <c r="D2" s="21"/>
      <c r="E2" s="115" t="s">
        <v>311</v>
      </c>
      <c r="F2" s="115"/>
      <c r="G2" s="115"/>
      <c r="H2" s="70"/>
      <c r="I2" s="71" t="s">
        <v>132</v>
      </c>
      <c r="J2" s="72"/>
      <c r="K2" s="74" t="s">
        <v>163</v>
      </c>
      <c r="L2" s="22"/>
      <c r="M2" s="22"/>
      <c r="N2" s="16" t="s">
        <v>6</v>
      </c>
      <c r="O2" s="16"/>
      <c r="P2" s="16"/>
      <c r="Q2" s="16"/>
    </row>
    <row r="3" spans="1:45" s="18" customFormat="1" ht="20.100000000000001" customHeight="1" x14ac:dyDescent="0.25">
      <c r="A3" s="16"/>
      <c r="B3" s="81"/>
      <c r="C3" s="16"/>
      <c r="D3" s="16"/>
      <c r="E3" s="41"/>
      <c r="F3" s="41"/>
      <c r="G3" s="41"/>
      <c r="H3" s="41"/>
      <c r="I3" s="73"/>
      <c r="J3" s="73"/>
      <c r="K3" s="73"/>
      <c r="L3" s="16"/>
      <c r="M3" s="16"/>
      <c r="N3" s="16"/>
      <c r="O3" s="16"/>
      <c r="P3" s="16"/>
      <c r="Q3" s="16"/>
      <c r="R3" s="16"/>
      <c r="S3" s="16"/>
      <c r="T3" s="17"/>
    </row>
    <row r="4" spans="1:45" s="18" customFormat="1" ht="20.100000000000001" customHeight="1" x14ac:dyDescent="0.25">
      <c r="A4" s="16"/>
      <c r="B4" s="81"/>
      <c r="C4" s="16"/>
      <c r="D4" s="16"/>
      <c r="E4" s="119" t="s">
        <v>161</v>
      </c>
      <c r="F4" s="119"/>
      <c r="G4" s="119"/>
      <c r="H4" s="120"/>
      <c r="I4" s="30" t="s">
        <v>6</v>
      </c>
      <c r="J4" s="73"/>
      <c r="K4" s="73" t="s">
        <v>160</v>
      </c>
      <c r="L4" s="16"/>
      <c r="M4" s="16"/>
      <c r="N4" s="16"/>
      <c r="O4" s="16"/>
      <c r="P4" s="16"/>
      <c r="Q4" s="16"/>
      <c r="R4" s="16"/>
      <c r="S4" s="23"/>
      <c r="T4" s="17"/>
    </row>
    <row r="5" spans="1:45" s="18" customFormat="1" ht="20.100000000000001" customHeight="1" x14ac:dyDescent="0.25">
      <c r="B5" s="83"/>
      <c r="C5" s="16"/>
      <c r="D5" s="16"/>
      <c r="E5" s="41"/>
      <c r="F5" s="41"/>
      <c r="G5" s="41"/>
      <c r="H5" s="41"/>
      <c r="I5" s="73"/>
      <c r="J5" s="73"/>
      <c r="K5" s="73"/>
      <c r="L5" s="16"/>
      <c r="M5" s="16"/>
      <c r="N5" s="16"/>
      <c r="O5" s="16"/>
      <c r="P5" s="16"/>
      <c r="Q5" s="16"/>
      <c r="R5" s="16"/>
      <c r="S5" s="23"/>
      <c r="T5" s="17"/>
    </row>
    <row r="6" spans="1:45" x14ac:dyDescent="0.25">
      <c r="C6" s="16"/>
      <c r="D6" s="16"/>
      <c r="E6" s="119" t="s">
        <v>162</v>
      </c>
      <c r="F6" s="119"/>
      <c r="G6" s="119"/>
      <c r="H6" s="120"/>
      <c r="I6" s="73"/>
      <c r="J6" s="73"/>
      <c r="K6" s="73"/>
      <c r="L6" s="16"/>
      <c r="M6" s="16"/>
      <c r="N6" s="16"/>
      <c r="O6" s="16"/>
      <c r="P6" s="16"/>
      <c r="Q6" s="16"/>
      <c r="R6" s="16"/>
      <c r="S6" s="23"/>
      <c r="T6" s="17"/>
      <c r="U6" s="24"/>
    </row>
    <row r="7" spans="1:45" ht="20.25" customHeight="1" x14ac:dyDescent="0.25">
      <c r="A7" s="16"/>
      <c r="B7" s="81"/>
      <c r="C7" s="16"/>
      <c r="D7" s="16"/>
      <c r="E7" s="16"/>
      <c r="F7" s="16"/>
      <c r="G7" s="16"/>
      <c r="H7" s="26" t="s">
        <v>66</v>
      </c>
      <c r="I7" s="25" t="s">
        <v>84</v>
      </c>
      <c r="J7" s="26" t="s">
        <v>66</v>
      </c>
      <c r="K7" s="25" t="s">
        <v>84</v>
      </c>
      <c r="L7" s="26" t="s">
        <v>66</v>
      </c>
      <c r="M7" s="25" t="s">
        <v>84</v>
      </c>
      <c r="N7" s="26" t="s">
        <v>66</v>
      </c>
      <c r="O7" s="25" t="s">
        <v>84</v>
      </c>
      <c r="P7" s="26" t="s">
        <v>66</v>
      </c>
      <c r="Q7" s="26" t="s">
        <v>66</v>
      </c>
      <c r="R7" s="25" t="s">
        <v>85</v>
      </c>
      <c r="S7" s="23" t="s">
        <v>66</v>
      </c>
      <c r="T7" s="27" t="s">
        <v>71</v>
      </c>
      <c r="U7" s="25" t="s">
        <v>86</v>
      </c>
      <c r="V7" s="25" t="s">
        <v>185</v>
      </c>
      <c r="W7" s="16" t="s">
        <v>186</v>
      </c>
      <c r="X7" s="16" t="s">
        <v>187</v>
      </c>
      <c r="Y7" s="16" t="s">
        <v>188</v>
      </c>
      <c r="Z7" s="16" t="s">
        <v>189</v>
      </c>
      <c r="AA7" s="16" t="s">
        <v>190</v>
      </c>
      <c r="AB7" s="16" t="s">
        <v>189</v>
      </c>
    </row>
    <row r="8" spans="1:45" ht="54.75" customHeight="1" x14ac:dyDescent="0.25">
      <c r="A8" s="16"/>
      <c r="B8" s="81"/>
      <c r="C8" s="16"/>
      <c r="D8" s="16"/>
      <c r="E8" s="16"/>
      <c r="F8" s="16"/>
      <c r="G8" s="16"/>
      <c r="H8" s="118" t="s">
        <v>181</v>
      </c>
      <c r="I8" s="118"/>
      <c r="J8" s="116" t="s">
        <v>130</v>
      </c>
      <c r="K8" s="117"/>
      <c r="L8" s="116" t="s">
        <v>131</v>
      </c>
      <c r="M8" s="117"/>
      <c r="N8" s="116" t="s">
        <v>100</v>
      </c>
      <c r="O8" s="117"/>
      <c r="P8" s="14" t="s">
        <v>111</v>
      </c>
      <c r="Q8" s="111" t="s">
        <v>2</v>
      </c>
      <c r="R8" s="112"/>
      <c r="S8" s="113" t="s">
        <v>13</v>
      </c>
      <c r="T8" s="114"/>
      <c r="U8" s="43" t="s">
        <v>17</v>
      </c>
      <c r="V8" s="96" t="s">
        <v>191</v>
      </c>
      <c r="W8" s="94"/>
      <c r="X8" s="94"/>
      <c r="Y8" s="94"/>
      <c r="Z8" s="94"/>
      <c r="AA8" s="94"/>
      <c r="AB8" s="95"/>
    </row>
    <row r="9" spans="1:45" s="7" customFormat="1" ht="60.75" customHeight="1" thickBot="1" x14ac:dyDescent="0.3">
      <c r="A9" s="8" t="s">
        <v>0</v>
      </c>
      <c r="B9" s="80" t="s">
        <v>174</v>
      </c>
      <c r="C9" s="8" t="s">
        <v>165</v>
      </c>
      <c r="D9" s="8" t="s">
        <v>1</v>
      </c>
      <c r="E9" s="8" t="s">
        <v>166</v>
      </c>
      <c r="F9" s="8" t="s">
        <v>312</v>
      </c>
      <c r="G9" s="99" t="s">
        <v>192</v>
      </c>
      <c r="H9" s="32" t="s">
        <v>109</v>
      </c>
      <c r="I9" s="32" t="s">
        <v>110</v>
      </c>
      <c r="J9" s="32" t="s">
        <v>133</v>
      </c>
      <c r="K9" s="32" t="s">
        <v>126</v>
      </c>
      <c r="L9" s="33" t="s">
        <v>134</v>
      </c>
      <c r="M9" s="32" t="s">
        <v>101</v>
      </c>
      <c r="N9" s="33" t="s">
        <v>135</v>
      </c>
      <c r="O9" s="34" t="s">
        <v>99</v>
      </c>
      <c r="P9" s="35" t="s">
        <v>112</v>
      </c>
      <c r="Q9" s="36" t="s">
        <v>136</v>
      </c>
      <c r="R9" s="37" t="s">
        <v>14</v>
      </c>
      <c r="S9" s="32" t="s">
        <v>137</v>
      </c>
      <c r="T9" s="9" t="s">
        <v>13</v>
      </c>
      <c r="U9" s="86" t="s">
        <v>69</v>
      </c>
      <c r="V9" s="97" t="s">
        <v>81</v>
      </c>
      <c r="W9" s="98" t="s">
        <v>72</v>
      </c>
      <c r="X9" s="98" t="s">
        <v>83</v>
      </c>
      <c r="Y9" s="98" t="s">
        <v>73</v>
      </c>
      <c r="Z9" s="98" t="s">
        <v>74</v>
      </c>
      <c r="AA9" s="98" t="s">
        <v>75</v>
      </c>
      <c r="AB9" s="98" t="s">
        <v>182</v>
      </c>
      <c r="AC9" s="28"/>
      <c r="AD9" s="28"/>
      <c r="AE9" s="28"/>
      <c r="AF9" s="28"/>
      <c r="AG9" s="28"/>
      <c r="AH9" s="28"/>
      <c r="AI9" s="28"/>
      <c r="AJ9" s="28"/>
      <c r="AK9" s="28"/>
      <c r="AL9" s="28"/>
      <c r="AM9" s="28"/>
      <c r="AN9" s="28"/>
      <c r="AO9" s="28"/>
      <c r="AP9" s="28"/>
      <c r="AQ9" s="28"/>
      <c r="AR9" s="28"/>
      <c r="AS9" s="28"/>
    </row>
    <row r="10" spans="1:45" s="42" customFormat="1" ht="69.95" customHeight="1" x14ac:dyDescent="0.25">
      <c r="A10" s="40" t="s">
        <v>88</v>
      </c>
      <c r="B10" s="85" t="s">
        <v>87</v>
      </c>
      <c r="C10" s="10" t="s">
        <v>212</v>
      </c>
      <c r="D10" s="10" t="s">
        <v>204</v>
      </c>
      <c r="E10" s="10" t="s">
        <v>213</v>
      </c>
      <c r="F10" s="10" t="s">
        <v>312</v>
      </c>
      <c r="G10" s="10" t="s">
        <v>175</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69.95" customHeight="1" x14ac:dyDescent="0.2">
      <c r="A11" s="40" t="s">
        <v>89</v>
      </c>
      <c r="B11" s="85" t="s">
        <v>87</v>
      </c>
      <c r="C11" s="10" t="s">
        <v>212</v>
      </c>
      <c r="D11" s="10" t="s">
        <v>214</v>
      </c>
      <c r="E11" s="10" t="s">
        <v>215</v>
      </c>
      <c r="F11" s="10" t="s">
        <v>312</v>
      </c>
      <c r="G11" s="10" t="s">
        <v>175</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69.95" customHeight="1" x14ac:dyDescent="0.2">
      <c r="A12" s="40" t="s">
        <v>90</v>
      </c>
      <c r="B12" s="85" t="s">
        <v>87</v>
      </c>
      <c r="C12" s="10" t="s">
        <v>212</v>
      </c>
      <c r="D12" s="10" t="s">
        <v>216</v>
      </c>
      <c r="E12" s="10" t="s">
        <v>217</v>
      </c>
      <c r="F12" s="10" t="s">
        <v>312</v>
      </c>
      <c r="G12" s="10" t="s">
        <v>175</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69.95" customHeight="1" x14ac:dyDescent="0.2">
      <c r="A13" s="40" t="s">
        <v>91</v>
      </c>
      <c r="B13" s="85" t="s">
        <v>87</v>
      </c>
      <c r="C13" s="10" t="s">
        <v>212</v>
      </c>
      <c r="D13" s="10" t="s">
        <v>218</v>
      </c>
      <c r="E13" s="10" t="s">
        <v>219</v>
      </c>
      <c r="F13" s="10" t="s">
        <v>312</v>
      </c>
      <c r="G13" s="10" t="s">
        <v>175</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69.95" customHeight="1" x14ac:dyDescent="0.2">
      <c r="A14" s="40" t="s">
        <v>92</v>
      </c>
      <c r="B14" s="85" t="s">
        <v>87</v>
      </c>
      <c r="C14" s="10" t="s">
        <v>212</v>
      </c>
      <c r="D14" s="10" t="s">
        <v>220</v>
      </c>
      <c r="E14" s="10" t="s">
        <v>221</v>
      </c>
      <c r="F14" s="10" t="s">
        <v>312</v>
      </c>
      <c r="G14" s="10" t="s">
        <v>175</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69.95" customHeight="1" x14ac:dyDescent="0.2">
      <c r="A15" s="40" t="s">
        <v>93</v>
      </c>
      <c r="B15" s="85" t="s">
        <v>87</v>
      </c>
      <c r="C15" s="10" t="s">
        <v>212</v>
      </c>
      <c r="D15" s="10" t="s">
        <v>222</v>
      </c>
      <c r="E15" s="10" t="s">
        <v>223</v>
      </c>
      <c r="F15" s="10" t="s">
        <v>312</v>
      </c>
      <c r="G15" s="10" t="s">
        <v>175</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69.95" customHeight="1" x14ac:dyDescent="0.2">
      <c r="A16" s="40" t="s">
        <v>94</v>
      </c>
      <c r="B16" s="85" t="s">
        <v>87</v>
      </c>
      <c r="C16" s="10" t="s">
        <v>224</v>
      </c>
      <c r="D16" s="10" t="s">
        <v>225</v>
      </c>
      <c r="E16" s="10" t="s">
        <v>226</v>
      </c>
      <c r="F16" s="10" t="s">
        <v>312</v>
      </c>
      <c r="G16" s="10" t="s">
        <v>175</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69.95" customHeight="1" x14ac:dyDescent="0.2">
      <c r="A17" s="40" t="s">
        <v>95</v>
      </c>
      <c r="B17" s="85" t="s">
        <v>87</v>
      </c>
      <c r="C17" s="10" t="s">
        <v>224</v>
      </c>
      <c r="D17" s="10" t="s">
        <v>227</v>
      </c>
      <c r="E17" s="10" t="s">
        <v>228</v>
      </c>
      <c r="F17" s="10" t="s">
        <v>312</v>
      </c>
      <c r="G17" s="10" t="s">
        <v>175</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69.95" customHeight="1" x14ac:dyDescent="0.2">
      <c r="A18" s="40" t="s">
        <v>96</v>
      </c>
      <c r="B18" s="85" t="s">
        <v>87</v>
      </c>
      <c r="C18" s="10" t="s">
        <v>224</v>
      </c>
      <c r="D18" s="10" t="s">
        <v>229</v>
      </c>
      <c r="E18" s="10" t="s">
        <v>230</v>
      </c>
      <c r="F18" s="10" t="s">
        <v>312</v>
      </c>
      <c r="G18" s="10" t="s">
        <v>175</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69.95" customHeight="1" x14ac:dyDescent="0.2">
      <c r="A19" s="40" t="s">
        <v>18</v>
      </c>
      <c r="B19" s="85" t="s">
        <v>87</v>
      </c>
      <c r="C19" s="10" t="s">
        <v>224</v>
      </c>
      <c r="D19" s="10" t="s">
        <v>231</v>
      </c>
      <c r="E19" s="10" t="s">
        <v>232</v>
      </c>
      <c r="F19" s="10" t="s">
        <v>312</v>
      </c>
      <c r="G19" s="10" t="s">
        <v>175</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69.95" customHeight="1" x14ac:dyDescent="0.2">
      <c r="A20" s="40" t="s">
        <v>19</v>
      </c>
      <c r="B20" s="85" t="s">
        <v>87</v>
      </c>
      <c r="C20" s="10" t="s">
        <v>224</v>
      </c>
      <c r="D20" s="10" t="s">
        <v>233</v>
      </c>
      <c r="E20" s="10" t="s">
        <v>234</v>
      </c>
      <c r="F20" s="10" t="s">
        <v>312</v>
      </c>
      <c r="G20" s="10" t="s">
        <v>175</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69.95" customHeight="1" x14ac:dyDescent="0.2">
      <c r="A21" s="40" t="s">
        <v>20</v>
      </c>
      <c r="B21" s="85" t="s">
        <v>87</v>
      </c>
      <c r="C21" s="10" t="s">
        <v>224</v>
      </c>
      <c r="D21" s="10" t="s">
        <v>235</v>
      </c>
      <c r="E21" s="10" t="s">
        <v>236</v>
      </c>
      <c r="F21" s="10" t="s">
        <v>312</v>
      </c>
      <c r="G21" s="10" t="s">
        <v>175</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69.95" customHeight="1" x14ac:dyDescent="0.2">
      <c r="A22" s="40" t="s">
        <v>21</v>
      </c>
      <c r="B22" s="85" t="s">
        <v>87</v>
      </c>
      <c r="C22" s="10" t="s">
        <v>224</v>
      </c>
      <c r="D22" s="10" t="s">
        <v>237</v>
      </c>
      <c r="E22" s="10" t="s">
        <v>238</v>
      </c>
      <c r="F22" s="10" t="s">
        <v>312</v>
      </c>
      <c r="G22" s="10" t="s">
        <v>175</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69.95" customHeight="1" x14ac:dyDescent="0.2">
      <c r="A23" s="40" t="s">
        <v>22</v>
      </c>
      <c r="B23" s="85" t="s">
        <v>87</v>
      </c>
      <c r="C23" s="10" t="s">
        <v>224</v>
      </c>
      <c r="D23" s="10" t="s">
        <v>239</v>
      </c>
      <c r="E23" s="10" t="s">
        <v>240</v>
      </c>
      <c r="F23" s="10" t="s">
        <v>312</v>
      </c>
      <c r="G23" s="10" t="s">
        <v>175</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69.95" customHeight="1" x14ac:dyDescent="0.2">
      <c r="A24" s="40" t="s">
        <v>23</v>
      </c>
      <c r="B24" s="85" t="s">
        <v>87</v>
      </c>
      <c r="C24" s="10" t="s">
        <v>224</v>
      </c>
      <c r="D24" s="10" t="s">
        <v>241</v>
      </c>
      <c r="E24" s="10" t="s">
        <v>242</v>
      </c>
      <c r="F24" s="10" t="s">
        <v>312</v>
      </c>
      <c r="G24" s="10" t="s">
        <v>175</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69.95" customHeight="1" x14ac:dyDescent="0.2">
      <c r="A25" s="40" t="s">
        <v>24</v>
      </c>
      <c r="B25" s="85" t="s">
        <v>87</v>
      </c>
      <c r="C25" s="10" t="s">
        <v>224</v>
      </c>
      <c r="D25" s="10" t="s">
        <v>243</v>
      </c>
      <c r="E25" s="10" t="s">
        <v>244</v>
      </c>
      <c r="F25" s="10" t="s">
        <v>312</v>
      </c>
      <c r="G25" s="10" t="s">
        <v>175</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69.95" customHeight="1" x14ac:dyDescent="0.2">
      <c r="A26" s="40" t="s">
        <v>25</v>
      </c>
      <c r="B26" s="85" t="s">
        <v>87</v>
      </c>
      <c r="C26" s="10" t="s">
        <v>245</v>
      </c>
      <c r="D26" s="10" t="s">
        <v>225</v>
      </c>
      <c r="E26" s="10" t="s">
        <v>246</v>
      </c>
      <c r="F26" s="10" t="s">
        <v>312</v>
      </c>
      <c r="G26" s="10" t="s">
        <v>175</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69.95" customHeight="1" x14ac:dyDescent="0.2">
      <c r="A27" s="40" t="s">
        <v>26</v>
      </c>
      <c r="B27" s="85" t="s">
        <v>87</v>
      </c>
      <c r="C27" s="10" t="s">
        <v>245</v>
      </c>
      <c r="D27" s="10" t="s">
        <v>229</v>
      </c>
      <c r="E27" s="10" t="s">
        <v>247</v>
      </c>
      <c r="F27" s="10" t="s">
        <v>312</v>
      </c>
      <c r="G27" s="10" t="s">
        <v>175</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69.95" customHeight="1" x14ac:dyDescent="0.2">
      <c r="A28" s="40" t="s">
        <v>27</v>
      </c>
      <c r="B28" s="85" t="s">
        <v>87</v>
      </c>
      <c r="C28" s="10" t="s">
        <v>245</v>
      </c>
      <c r="D28" s="10" t="s">
        <v>248</v>
      </c>
      <c r="E28" s="10" t="s">
        <v>249</v>
      </c>
      <c r="F28" s="10" t="s">
        <v>312</v>
      </c>
      <c r="G28" s="10" t="s">
        <v>175</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69.95" customHeight="1" x14ac:dyDescent="0.2">
      <c r="A29" s="40" t="s">
        <v>28</v>
      </c>
      <c r="B29" s="85" t="s">
        <v>87</v>
      </c>
      <c r="C29" s="10" t="s">
        <v>245</v>
      </c>
      <c r="D29" s="10" t="s">
        <v>227</v>
      </c>
      <c r="E29" s="10" t="s">
        <v>250</v>
      </c>
      <c r="F29" s="10" t="s">
        <v>312</v>
      </c>
      <c r="G29" s="10" t="s">
        <v>175</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69.95" customHeight="1" x14ac:dyDescent="0.2">
      <c r="A30" s="40" t="s">
        <v>29</v>
      </c>
      <c r="B30" s="85" t="s">
        <v>87</v>
      </c>
      <c r="C30" s="10" t="s">
        <v>245</v>
      </c>
      <c r="D30" s="10" t="s">
        <v>231</v>
      </c>
      <c r="E30" s="10" t="s">
        <v>251</v>
      </c>
      <c r="F30" s="10" t="s">
        <v>312</v>
      </c>
      <c r="G30" s="10" t="s">
        <v>175</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69.95" customHeight="1" x14ac:dyDescent="0.2">
      <c r="A31" s="40" t="s">
        <v>30</v>
      </c>
      <c r="B31" s="85" t="s">
        <v>87</v>
      </c>
      <c r="C31" s="10" t="s">
        <v>245</v>
      </c>
      <c r="D31" s="10" t="s">
        <v>233</v>
      </c>
      <c r="E31" s="10" t="s">
        <v>252</v>
      </c>
      <c r="F31" s="10" t="s">
        <v>312</v>
      </c>
      <c r="G31" s="10" t="s">
        <v>175</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69.95" customHeight="1" x14ac:dyDescent="0.2">
      <c r="A32" s="40" t="s">
        <v>31</v>
      </c>
      <c r="B32" s="85" t="s">
        <v>87</v>
      </c>
      <c r="C32" s="10" t="s">
        <v>245</v>
      </c>
      <c r="D32" s="10" t="s">
        <v>241</v>
      </c>
      <c r="E32" s="10" t="s">
        <v>215</v>
      </c>
      <c r="F32" s="10" t="s">
        <v>312</v>
      </c>
      <c r="G32" s="10" t="s">
        <v>175</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69.95" customHeight="1" x14ac:dyDescent="0.2">
      <c r="A33" s="40" t="s">
        <v>32</v>
      </c>
      <c r="B33" s="85" t="s">
        <v>87</v>
      </c>
      <c r="C33" s="10" t="s">
        <v>245</v>
      </c>
      <c r="D33" s="10" t="s">
        <v>253</v>
      </c>
      <c r="E33" s="10" t="s">
        <v>254</v>
      </c>
      <c r="F33" s="10" t="s">
        <v>312</v>
      </c>
      <c r="G33" s="10" t="s">
        <v>175</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69.95" customHeight="1" x14ac:dyDescent="0.2">
      <c r="A34" s="40" t="s">
        <v>33</v>
      </c>
      <c r="B34" s="85" t="s">
        <v>87</v>
      </c>
      <c r="C34" s="10" t="s">
        <v>245</v>
      </c>
      <c r="D34" s="10" t="s">
        <v>243</v>
      </c>
      <c r="E34" s="10" t="s">
        <v>255</v>
      </c>
      <c r="F34" s="10" t="s">
        <v>312</v>
      </c>
      <c r="G34" s="10" t="s">
        <v>175</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69.95" customHeight="1" x14ac:dyDescent="0.2">
      <c r="A35" s="40" t="s">
        <v>34</v>
      </c>
      <c r="B35" s="85" t="s">
        <v>87</v>
      </c>
      <c r="C35" s="10" t="s">
        <v>245</v>
      </c>
      <c r="D35" s="10" t="s">
        <v>253</v>
      </c>
      <c r="E35" s="10" t="s">
        <v>256</v>
      </c>
      <c r="F35" s="10" t="s">
        <v>312</v>
      </c>
      <c r="G35" s="10" t="s">
        <v>175</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69.95" customHeight="1" x14ac:dyDescent="0.2">
      <c r="A36" s="40" t="s">
        <v>35</v>
      </c>
      <c r="B36" s="85" t="s">
        <v>87</v>
      </c>
      <c r="C36" s="10" t="s">
        <v>245</v>
      </c>
      <c r="D36" s="10" t="s">
        <v>257</v>
      </c>
      <c r="E36" s="10" t="s">
        <v>258</v>
      </c>
      <c r="F36" s="10" t="s">
        <v>312</v>
      </c>
      <c r="G36" s="10" t="s">
        <v>175</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69.95" customHeight="1" x14ac:dyDescent="0.2">
      <c r="A37" s="40" t="s">
        <v>36</v>
      </c>
      <c r="B37" s="85" t="s">
        <v>87</v>
      </c>
      <c r="C37" s="10" t="s">
        <v>245</v>
      </c>
      <c r="D37" s="10" t="s">
        <v>235</v>
      </c>
      <c r="E37" s="10" t="s">
        <v>259</v>
      </c>
      <c r="F37" s="10" t="s">
        <v>312</v>
      </c>
      <c r="G37" s="10" t="s">
        <v>175</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69.95" customHeight="1" x14ac:dyDescent="0.2">
      <c r="A38" s="40" t="s">
        <v>37</v>
      </c>
      <c r="B38" s="85" t="s">
        <v>87</v>
      </c>
      <c r="C38" s="10" t="s">
        <v>260</v>
      </c>
      <c r="D38" s="10" t="s">
        <v>225</v>
      </c>
      <c r="E38" s="10" t="s">
        <v>261</v>
      </c>
      <c r="F38" s="10" t="s">
        <v>312</v>
      </c>
      <c r="G38" s="10" t="s">
        <v>175</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69.95" customHeight="1" x14ac:dyDescent="0.2">
      <c r="A39" s="40" t="s">
        <v>38</v>
      </c>
      <c r="B39" s="85" t="s">
        <v>87</v>
      </c>
      <c r="C39" s="10" t="s">
        <v>260</v>
      </c>
      <c r="D39" s="10" t="s">
        <v>229</v>
      </c>
      <c r="E39" s="10" t="s">
        <v>262</v>
      </c>
      <c r="F39" s="10" t="s">
        <v>312</v>
      </c>
      <c r="G39" s="10" t="s">
        <v>175</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69.95" customHeight="1" x14ac:dyDescent="0.2">
      <c r="A40" s="40" t="s">
        <v>39</v>
      </c>
      <c r="B40" s="85" t="s">
        <v>87</v>
      </c>
      <c r="C40" s="10" t="s">
        <v>260</v>
      </c>
      <c r="D40" s="10" t="s">
        <v>231</v>
      </c>
      <c r="E40" s="10" t="s">
        <v>263</v>
      </c>
      <c r="F40" s="10" t="s">
        <v>312</v>
      </c>
      <c r="G40" s="10" t="s">
        <v>175</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69.95" customHeight="1" x14ac:dyDescent="0.2">
      <c r="A41" s="40" t="s">
        <v>40</v>
      </c>
      <c r="B41" s="85" t="s">
        <v>87</v>
      </c>
      <c r="C41" s="10" t="s">
        <v>260</v>
      </c>
      <c r="D41" s="10" t="s">
        <v>235</v>
      </c>
      <c r="E41" s="10" t="s">
        <v>264</v>
      </c>
      <c r="F41" s="10" t="s">
        <v>312</v>
      </c>
      <c r="G41" s="10" t="s">
        <v>175</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69.95" customHeight="1" x14ac:dyDescent="0.2">
      <c r="A42" s="40" t="s">
        <v>41</v>
      </c>
      <c r="B42" s="85" t="s">
        <v>87</v>
      </c>
      <c r="C42" s="10" t="s">
        <v>260</v>
      </c>
      <c r="D42" s="10" t="s">
        <v>233</v>
      </c>
      <c r="E42" s="10" t="s">
        <v>265</v>
      </c>
      <c r="F42" s="10" t="s">
        <v>312</v>
      </c>
      <c r="G42" s="10" t="s">
        <v>175</v>
      </c>
      <c r="H42" s="11">
        <f t="shared" ref="H42:H59" si="29">IF(I42="Mycket låg",1,(IF(I42="Låg",2,(IF(I42="Medel",3,(IF(I42="Hög",4,(IF(I42="Mycket hög",5,0)))))))))</f>
        <v>0</v>
      </c>
      <c r="I42" s="38" t="s">
        <v>67</v>
      </c>
      <c r="J42" s="31">
        <f t="shared" ref="J42:J59" si="30">IF(K42="Liten",1,(IF(K42="Medel",2,(IF(K42="Stor",3,0)))))</f>
        <v>0</v>
      </c>
      <c r="K42" s="38" t="s">
        <v>67</v>
      </c>
      <c r="L42" s="31">
        <f t="shared" ref="L42:L59" si="31">IF(M42="Kort",1,(IF(M42="Medel",2,(IF(M42="Lång",3,0)))))</f>
        <v>0</v>
      </c>
      <c r="M42" s="38" t="s">
        <v>67</v>
      </c>
      <c r="N42" s="31">
        <f t="shared" ref="N42:N59" si="32">IF(O42="Lokalt",1,(IF(O42="Regionalt",2,(IF(O42="Nationellt",3,0)))))</f>
        <v>0</v>
      </c>
      <c r="O42" s="38" t="s">
        <v>67</v>
      </c>
      <c r="P42" s="31">
        <f t="shared" ref="P42:P59" si="33">(H42*3+J42+L42+N42)</f>
        <v>0</v>
      </c>
      <c r="Q42" s="31">
        <f t="shared" ref="Q42:Q59" si="34">IF(R42="Låg",1,(IF(R42="Medelhög",2,(IF(R42="Hög",3,(IF(R42="Mycket hög",4,0)))))))</f>
        <v>0</v>
      </c>
      <c r="R42" s="39" t="s">
        <v>67</v>
      </c>
      <c r="S42" s="39">
        <f t="shared" ref="S42:S59" si="35">IF(Q42="","",P42*Q42)</f>
        <v>0</v>
      </c>
      <c r="T42" s="38" t="str">
        <f t="shared" ref="T42:T59"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69.95" customHeight="1" x14ac:dyDescent="0.2">
      <c r="A43" s="40" t="s">
        <v>42</v>
      </c>
      <c r="B43" s="85" t="s">
        <v>87</v>
      </c>
      <c r="C43" s="10" t="s">
        <v>260</v>
      </c>
      <c r="D43" s="10" t="s">
        <v>241</v>
      </c>
      <c r="E43" s="10" t="s">
        <v>266</v>
      </c>
      <c r="F43" s="10" t="s">
        <v>312</v>
      </c>
      <c r="G43" s="10" t="s">
        <v>175</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69.95" customHeight="1" x14ac:dyDescent="0.2">
      <c r="A44" s="40" t="s">
        <v>43</v>
      </c>
      <c r="B44" s="85" t="s">
        <v>87</v>
      </c>
      <c r="C44" s="10" t="s">
        <v>260</v>
      </c>
      <c r="D44" s="10" t="s">
        <v>267</v>
      </c>
      <c r="E44" s="10" t="s">
        <v>268</v>
      </c>
      <c r="F44" s="10" t="s">
        <v>312</v>
      </c>
      <c r="G44" s="10" t="s">
        <v>175</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69.95" customHeight="1" x14ac:dyDescent="0.2">
      <c r="A45" s="40" t="s">
        <v>44</v>
      </c>
      <c r="B45" s="85" t="s">
        <v>87</v>
      </c>
      <c r="C45" s="10" t="s">
        <v>260</v>
      </c>
      <c r="D45" s="10" t="s">
        <v>243</v>
      </c>
      <c r="E45" s="10" t="s">
        <v>269</v>
      </c>
      <c r="F45" s="10" t="s">
        <v>312</v>
      </c>
      <c r="G45" s="10" t="s">
        <v>175</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2" customFormat="1" ht="69.95" customHeight="1" x14ac:dyDescent="0.2">
      <c r="A46" s="40" t="s">
        <v>45</v>
      </c>
      <c r="B46" s="85" t="s">
        <v>87</v>
      </c>
      <c r="C46" s="10" t="s">
        <v>260</v>
      </c>
      <c r="D46" s="10" t="s">
        <v>270</v>
      </c>
      <c r="E46" s="10" t="s">
        <v>271</v>
      </c>
      <c r="F46" s="10" t="s">
        <v>312</v>
      </c>
      <c r="G46" s="10" t="s">
        <v>175</v>
      </c>
      <c r="H46" s="11">
        <f t="shared" si="29"/>
        <v>0</v>
      </c>
      <c r="I46" s="38" t="s">
        <v>67</v>
      </c>
      <c r="J46" s="31">
        <f t="shared" si="30"/>
        <v>0</v>
      </c>
      <c r="K46" s="38" t="s">
        <v>67</v>
      </c>
      <c r="L46" s="31">
        <f t="shared" si="31"/>
        <v>0</v>
      </c>
      <c r="M46" s="38" t="s">
        <v>67</v>
      </c>
      <c r="N46" s="31">
        <f t="shared" si="32"/>
        <v>0</v>
      </c>
      <c r="O46" s="38" t="s">
        <v>67</v>
      </c>
      <c r="P46" s="31">
        <f t="shared" si="33"/>
        <v>0</v>
      </c>
      <c r="Q46" s="31">
        <f t="shared" si="34"/>
        <v>0</v>
      </c>
      <c r="R46" s="39" t="s">
        <v>67</v>
      </c>
      <c r="S46" s="39">
        <f t="shared" si="35"/>
        <v>0</v>
      </c>
      <c r="T46" s="38" t="str">
        <f t="shared" si="36"/>
        <v/>
      </c>
      <c r="U46" s="38" t="s">
        <v>67</v>
      </c>
      <c r="V46" s="92" t="s">
        <v>77</v>
      </c>
      <c r="W46" s="93" t="s">
        <v>67</v>
      </c>
      <c r="X46" s="93" t="s">
        <v>82</v>
      </c>
      <c r="Y46" s="92" t="s">
        <v>68</v>
      </c>
      <c r="Z46" s="92" t="s">
        <v>76</v>
      </c>
      <c r="AA46" s="92" t="s">
        <v>67</v>
      </c>
      <c r="AB46" s="92" t="s">
        <v>76</v>
      </c>
      <c r="AC46" s="15"/>
      <c r="AD46" s="15"/>
      <c r="AE46" s="15"/>
      <c r="AF46" s="15"/>
      <c r="AG46" s="15"/>
      <c r="AH46" s="15"/>
      <c r="AI46" s="15"/>
      <c r="AJ46" s="15"/>
      <c r="AK46" s="15"/>
      <c r="AL46" s="15"/>
      <c r="AM46" s="15"/>
      <c r="AN46" s="15"/>
      <c r="AO46" s="15"/>
      <c r="AP46" s="15"/>
      <c r="AQ46" s="15"/>
      <c r="AR46" s="15"/>
      <c r="AS46" s="15"/>
    </row>
    <row r="47" spans="1:45" s="12" customFormat="1" ht="69.95" customHeight="1" x14ac:dyDescent="0.2">
      <c r="A47" s="40" t="s">
        <v>46</v>
      </c>
      <c r="B47" s="85" t="s">
        <v>87</v>
      </c>
      <c r="C47" s="10" t="s">
        <v>260</v>
      </c>
      <c r="D47" s="10" t="s">
        <v>272</v>
      </c>
      <c r="E47" s="10" t="s">
        <v>273</v>
      </c>
      <c r="F47" s="10" t="s">
        <v>312</v>
      </c>
      <c r="G47" s="10" t="s">
        <v>175</v>
      </c>
      <c r="H47" s="11">
        <f t="shared" si="29"/>
        <v>0</v>
      </c>
      <c r="I47" s="38" t="s">
        <v>67</v>
      </c>
      <c r="J47" s="31">
        <f t="shared" si="30"/>
        <v>0</v>
      </c>
      <c r="K47" s="38" t="s">
        <v>67</v>
      </c>
      <c r="L47" s="31">
        <f t="shared" si="31"/>
        <v>0</v>
      </c>
      <c r="M47" s="38" t="s">
        <v>67</v>
      </c>
      <c r="N47" s="31">
        <f t="shared" si="32"/>
        <v>0</v>
      </c>
      <c r="O47" s="38" t="s">
        <v>67</v>
      </c>
      <c r="P47" s="31">
        <f t="shared" si="33"/>
        <v>0</v>
      </c>
      <c r="Q47" s="31">
        <f t="shared" si="34"/>
        <v>0</v>
      </c>
      <c r="R47" s="39" t="s">
        <v>67</v>
      </c>
      <c r="S47" s="39">
        <f t="shared" si="35"/>
        <v>0</v>
      </c>
      <c r="T47" s="38" t="str">
        <f t="shared" si="36"/>
        <v/>
      </c>
      <c r="U47" s="38" t="s">
        <v>67</v>
      </c>
      <c r="V47" s="92" t="s">
        <v>77</v>
      </c>
      <c r="W47" s="93" t="s">
        <v>67</v>
      </c>
      <c r="X47" s="93" t="s">
        <v>82</v>
      </c>
      <c r="Y47" s="92" t="s">
        <v>68</v>
      </c>
      <c r="Z47" s="92" t="s">
        <v>76</v>
      </c>
      <c r="AA47" s="92" t="s">
        <v>67</v>
      </c>
      <c r="AB47" s="92" t="s">
        <v>76</v>
      </c>
      <c r="AC47" s="15"/>
      <c r="AD47" s="15"/>
      <c r="AE47" s="15"/>
      <c r="AF47" s="15"/>
      <c r="AG47" s="15"/>
      <c r="AH47" s="15"/>
      <c r="AI47" s="15"/>
      <c r="AJ47" s="15"/>
      <c r="AK47" s="15"/>
      <c r="AL47" s="15"/>
      <c r="AM47" s="15"/>
      <c r="AN47" s="15"/>
      <c r="AO47" s="15"/>
      <c r="AP47" s="15"/>
      <c r="AQ47" s="15"/>
      <c r="AR47" s="15"/>
      <c r="AS47" s="15"/>
    </row>
    <row r="48" spans="1:45" s="12" customFormat="1" ht="69.95" customHeight="1" x14ac:dyDescent="0.2">
      <c r="A48" s="40" t="s">
        <v>47</v>
      </c>
      <c r="B48" s="85" t="s">
        <v>87</v>
      </c>
      <c r="C48" s="10" t="s">
        <v>260</v>
      </c>
      <c r="D48" s="10" t="s">
        <v>274</v>
      </c>
      <c r="E48" s="10" t="s">
        <v>275</v>
      </c>
      <c r="F48" s="10" t="s">
        <v>312</v>
      </c>
      <c r="G48" s="10" t="s">
        <v>175</v>
      </c>
      <c r="H48" s="11">
        <f t="shared" si="29"/>
        <v>0</v>
      </c>
      <c r="I48" s="38" t="s">
        <v>67</v>
      </c>
      <c r="J48" s="31">
        <f t="shared" si="30"/>
        <v>0</v>
      </c>
      <c r="K48" s="38" t="s">
        <v>67</v>
      </c>
      <c r="L48" s="31">
        <f t="shared" si="31"/>
        <v>0</v>
      </c>
      <c r="M48" s="38" t="s">
        <v>67</v>
      </c>
      <c r="N48" s="31">
        <f t="shared" si="32"/>
        <v>0</v>
      </c>
      <c r="O48" s="38" t="s">
        <v>67</v>
      </c>
      <c r="P48" s="31">
        <f t="shared" si="33"/>
        <v>0</v>
      </c>
      <c r="Q48" s="31">
        <f t="shared" si="34"/>
        <v>0</v>
      </c>
      <c r="R48" s="39" t="s">
        <v>67</v>
      </c>
      <c r="S48" s="39">
        <f t="shared" si="35"/>
        <v>0</v>
      </c>
      <c r="T48" s="38" t="str">
        <f t="shared" si="36"/>
        <v/>
      </c>
      <c r="U48" s="38" t="s">
        <v>67</v>
      </c>
      <c r="V48" s="92" t="s">
        <v>77</v>
      </c>
      <c r="W48" s="93" t="s">
        <v>67</v>
      </c>
      <c r="X48" s="93" t="s">
        <v>82</v>
      </c>
      <c r="Y48" s="92" t="s">
        <v>68</v>
      </c>
      <c r="Z48" s="92" t="s">
        <v>76</v>
      </c>
      <c r="AA48" s="92" t="s">
        <v>67</v>
      </c>
      <c r="AB48" s="92" t="s">
        <v>76</v>
      </c>
      <c r="AC48" s="15"/>
      <c r="AD48" s="15"/>
      <c r="AE48" s="15"/>
      <c r="AF48" s="15"/>
      <c r="AG48" s="15"/>
      <c r="AH48" s="15"/>
      <c r="AI48" s="15"/>
      <c r="AJ48" s="15"/>
      <c r="AK48" s="15"/>
      <c r="AL48" s="15"/>
      <c r="AM48" s="15"/>
      <c r="AN48" s="15"/>
      <c r="AO48" s="15"/>
      <c r="AP48" s="15"/>
      <c r="AQ48" s="15"/>
      <c r="AR48" s="15"/>
      <c r="AS48" s="15"/>
    </row>
    <row r="49" spans="1:45" s="12" customFormat="1" ht="69.95" customHeight="1" x14ac:dyDescent="0.2">
      <c r="A49" s="40" t="s">
        <v>48</v>
      </c>
      <c r="B49" s="85" t="s">
        <v>87</v>
      </c>
      <c r="C49" s="10" t="s">
        <v>260</v>
      </c>
      <c r="D49" s="10" t="s">
        <v>276</v>
      </c>
      <c r="E49" s="10" t="s">
        <v>277</v>
      </c>
      <c r="F49" s="10" t="s">
        <v>312</v>
      </c>
      <c r="G49" s="10" t="s">
        <v>175</v>
      </c>
      <c r="H49" s="11">
        <f t="shared" si="29"/>
        <v>0</v>
      </c>
      <c r="I49" s="38" t="s">
        <v>67</v>
      </c>
      <c r="J49" s="31">
        <f t="shared" si="30"/>
        <v>0</v>
      </c>
      <c r="K49" s="38" t="s">
        <v>67</v>
      </c>
      <c r="L49" s="31">
        <f t="shared" si="31"/>
        <v>0</v>
      </c>
      <c r="M49" s="38" t="s">
        <v>67</v>
      </c>
      <c r="N49" s="31">
        <f t="shared" si="32"/>
        <v>0</v>
      </c>
      <c r="O49" s="38" t="s">
        <v>67</v>
      </c>
      <c r="P49" s="31">
        <f t="shared" si="33"/>
        <v>0</v>
      </c>
      <c r="Q49" s="31">
        <f t="shared" si="34"/>
        <v>0</v>
      </c>
      <c r="R49" s="39" t="s">
        <v>67</v>
      </c>
      <c r="S49" s="39">
        <f t="shared" si="35"/>
        <v>0</v>
      </c>
      <c r="T49" s="38" t="str">
        <f t="shared" si="36"/>
        <v/>
      </c>
      <c r="U49" s="38" t="s">
        <v>67</v>
      </c>
      <c r="V49" s="92" t="s">
        <v>77</v>
      </c>
      <c r="W49" s="93" t="s">
        <v>67</v>
      </c>
      <c r="X49" s="93" t="s">
        <v>82</v>
      </c>
      <c r="Y49" s="92" t="s">
        <v>68</v>
      </c>
      <c r="Z49" s="92" t="s">
        <v>76</v>
      </c>
      <c r="AA49" s="92" t="s">
        <v>67</v>
      </c>
      <c r="AB49" s="92" t="s">
        <v>76</v>
      </c>
      <c r="AC49" s="15"/>
      <c r="AD49" s="15"/>
      <c r="AE49" s="15"/>
      <c r="AF49" s="15"/>
      <c r="AG49" s="15"/>
      <c r="AH49" s="15"/>
      <c r="AI49" s="15"/>
      <c r="AJ49" s="15"/>
      <c r="AK49" s="15"/>
      <c r="AL49" s="15"/>
      <c r="AM49" s="15"/>
      <c r="AN49" s="15"/>
      <c r="AO49" s="15"/>
      <c r="AP49" s="15"/>
      <c r="AQ49" s="15"/>
      <c r="AR49" s="15"/>
      <c r="AS49" s="15"/>
    </row>
    <row r="50" spans="1:45" s="12" customFormat="1" ht="69.95" customHeight="1" x14ac:dyDescent="0.2">
      <c r="A50" s="40" t="s">
        <v>49</v>
      </c>
      <c r="B50" s="85" t="s">
        <v>87</v>
      </c>
      <c r="C50" s="10" t="s">
        <v>260</v>
      </c>
      <c r="D50" s="10" t="s">
        <v>278</v>
      </c>
      <c r="E50" s="10" t="s">
        <v>279</v>
      </c>
      <c r="F50" s="10" t="s">
        <v>312</v>
      </c>
      <c r="G50" s="10" t="s">
        <v>175</v>
      </c>
      <c r="H50" s="11">
        <f t="shared" si="29"/>
        <v>0</v>
      </c>
      <c r="I50" s="38" t="s">
        <v>67</v>
      </c>
      <c r="J50" s="31">
        <f t="shared" si="30"/>
        <v>0</v>
      </c>
      <c r="K50" s="38" t="s">
        <v>67</v>
      </c>
      <c r="L50" s="31">
        <f t="shared" si="31"/>
        <v>0</v>
      </c>
      <c r="M50" s="38" t="s">
        <v>67</v>
      </c>
      <c r="N50" s="31">
        <f t="shared" si="32"/>
        <v>0</v>
      </c>
      <c r="O50" s="38" t="s">
        <v>67</v>
      </c>
      <c r="P50" s="31">
        <f t="shared" si="33"/>
        <v>0</v>
      </c>
      <c r="Q50" s="31">
        <f t="shared" si="34"/>
        <v>0</v>
      </c>
      <c r="R50" s="39" t="s">
        <v>67</v>
      </c>
      <c r="S50" s="39">
        <f t="shared" si="35"/>
        <v>0</v>
      </c>
      <c r="T50" s="38" t="str">
        <f t="shared" si="36"/>
        <v/>
      </c>
      <c r="U50" s="38" t="s">
        <v>67</v>
      </c>
      <c r="V50" s="92" t="s">
        <v>77</v>
      </c>
      <c r="W50" s="93" t="s">
        <v>67</v>
      </c>
      <c r="X50" s="93" t="s">
        <v>82</v>
      </c>
      <c r="Y50" s="92" t="s">
        <v>68</v>
      </c>
      <c r="Z50" s="92" t="s">
        <v>76</v>
      </c>
      <c r="AA50" s="92" t="s">
        <v>67</v>
      </c>
      <c r="AB50" s="92" t="s">
        <v>76</v>
      </c>
      <c r="AC50" s="15"/>
      <c r="AD50" s="15"/>
      <c r="AE50" s="15"/>
      <c r="AF50" s="15"/>
      <c r="AG50" s="15"/>
      <c r="AH50" s="15"/>
      <c r="AI50" s="15"/>
      <c r="AJ50" s="15"/>
      <c r="AK50" s="15"/>
      <c r="AL50" s="15"/>
      <c r="AM50" s="15"/>
      <c r="AN50" s="15"/>
      <c r="AO50" s="15"/>
      <c r="AP50" s="15"/>
      <c r="AQ50" s="15"/>
      <c r="AR50" s="15"/>
      <c r="AS50" s="15"/>
    </row>
    <row r="51" spans="1:45" s="12" customFormat="1" ht="69.95" customHeight="1" x14ac:dyDescent="0.2">
      <c r="A51" s="40" t="s">
        <v>50</v>
      </c>
      <c r="B51" s="85" t="s">
        <v>87</v>
      </c>
      <c r="C51" s="10" t="s">
        <v>260</v>
      </c>
      <c r="D51" s="10" t="s">
        <v>280</v>
      </c>
      <c r="E51" s="10" t="s">
        <v>281</v>
      </c>
      <c r="F51" s="10" t="s">
        <v>312</v>
      </c>
      <c r="G51" s="10" t="s">
        <v>175</v>
      </c>
      <c r="H51" s="11">
        <f t="shared" si="29"/>
        <v>0</v>
      </c>
      <c r="I51" s="38" t="s">
        <v>67</v>
      </c>
      <c r="J51" s="31">
        <f t="shared" si="30"/>
        <v>0</v>
      </c>
      <c r="K51" s="38" t="s">
        <v>67</v>
      </c>
      <c r="L51" s="31">
        <f t="shared" si="31"/>
        <v>0</v>
      </c>
      <c r="M51" s="38" t="s">
        <v>67</v>
      </c>
      <c r="N51" s="31">
        <f t="shared" si="32"/>
        <v>0</v>
      </c>
      <c r="O51" s="38" t="s">
        <v>67</v>
      </c>
      <c r="P51" s="31">
        <f t="shared" si="33"/>
        <v>0</v>
      </c>
      <c r="Q51" s="31">
        <f t="shared" si="34"/>
        <v>0</v>
      </c>
      <c r="R51" s="39" t="s">
        <v>67</v>
      </c>
      <c r="S51" s="39">
        <f t="shared" si="35"/>
        <v>0</v>
      </c>
      <c r="T51" s="38" t="str">
        <f t="shared" si="36"/>
        <v/>
      </c>
      <c r="U51" s="38" t="s">
        <v>67</v>
      </c>
      <c r="V51" s="92" t="s">
        <v>77</v>
      </c>
      <c r="W51" s="93" t="s">
        <v>67</v>
      </c>
      <c r="X51" s="93" t="s">
        <v>82</v>
      </c>
      <c r="Y51" s="92" t="s">
        <v>68</v>
      </c>
      <c r="Z51" s="92" t="s">
        <v>76</v>
      </c>
      <c r="AA51" s="92" t="s">
        <v>67</v>
      </c>
      <c r="AB51" s="92" t="s">
        <v>76</v>
      </c>
      <c r="AC51" s="15"/>
      <c r="AD51" s="15"/>
      <c r="AE51" s="15"/>
      <c r="AF51" s="15"/>
      <c r="AG51" s="15"/>
      <c r="AH51" s="15"/>
      <c r="AI51" s="15"/>
      <c r="AJ51" s="15"/>
      <c r="AK51" s="15"/>
      <c r="AL51" s="15"/>
      <c r="AM51" s="15"/>
      <c r="AN51" s="15"/>
      <c r="AO51" s="15"/>
      <c r="AP51" s="15"/>
      <c r="AQ51" s="15"/>
      <c r="AR51" s="15"/>
      <c r="AS51" s="15"/>
    </row>
    <row r="52" spans="1:45" s="12" customFormat="1" ht="69.95" customHeight="1" x14ac:dyDescent="0.2">
      <c r="A52" s="40" t="s">
        <v>51</v>
      </c>
      <c r="B52" s="85" t="s">
        <v>87</v>
      </c>
      <c r="C52" s="10" t="s">
        <v>260</v>
      </c>
      <c r="D52" s="10" t="s">
        <v>282</v>
      </c>
      <c r="E52" s="10" t="s">
        <v>283</v>
      </c>
      <c r="F52" s="10" t="s">
        <v>312</v>
      </c>
      <c r="G52" s="10" t="s">
        <v>175</v>
      </c>
      <c r="H52" s="11">
        <f t="shared" si="29"/>
        <v>0</v>
      </c>
      <c r="I52" s="38" t="s">
        <v>67</v>
      </c>
      <c r="J52" s="31">
        <f t="shared" si="30"/>
        <v>0</v>
      </c>
      <c r="K52" s="38" t="s">
        <v>67</v>
      </c>
      <c r="L52" s="31">
        <f t="shared" si="31"/>
        <v>0</v>
      </c>
      <c r="M52" s="38" t="s">
        <v>67</v>
      </c>
      <c r="N52" s="31">
        <f t="shared" si="32"/>
        <v>0</v>
      </c>
      <c r="O52" s="38" t="s">
        <v>67</v>
      </c>
      <c r="P52" s="31">
        <f t="shared" si="33"/>
        <v>0</v>
      </c>
      <c r="Q52" s="31">
        <f t="shared" si="34"/>
        <v>0</v>
      </c>
      <c r="R52" s="39" t="s">
        <v>67</v>
      </c>
      <c r="S52" s="39">
        <f t="shared" si="35"/>
        <v>0</v>
      </c>
      <c r="T52" s="38" t="str">
        <f t="shared" si="36"/>
        <v/>
      </c>
      <c r="U52" s="38" t="s">
        <v>67</v>
      </c>
      <c r="V52" s="92" t="s">
        <v>77</v>
      </c>
      <c r="W52" s="93" t="s">
        <v>67</v>
      </c>
      <c r="X52" s="93" t="s">
        <v>82</v>
      </c>
      <c r="Y52" s="92" t="s">
        <v>68</v>
      </c>
      <c r="Z52" s="92" t="s">
        <v>76</v>
      </c>
      <c r="AA52" s="92" t="s">
        <v>67</v>
      </c>
      <c r="AB52" s="92" t="s">
        <v>76</v>
      </c>
      <c r="AC52" s="15"/>
      <c r="AD52" s="15"/>
      <c r="AE52" s="15"/>
      <c r="AF52" s="15"/>
      <c r="AG52" s="15"/>
      <c r="AH52" s="15"/>
      <c r="AI52" s="15"/>
      <c r="AJ52" s="15"/>
      <c r="AK52" s="15"/>
      <c r="AL52" s="15"/>
      <c r="AM52" s="15"/>
      <c r="AN52" s="15"/>
      <c r="AO52" s="15"/>
      <c r="AP52" s="15"/>
      <c r="AQ52" s="15"/>
      <c r="AR52" s="15"/>
      <c r="AS52" s="15"/>
    </row>
    <row r="53" spans="1:45" s="12" customFormat="1" ht="69.95" customHeight="1" x14ac:dyDescent="0.2">
      <c r="A53" s="40" t="s">
        <v>52</v>
      </c>
      <c r="B53" s="85" t="s">
        <v>87</v>
      </c>
      <c r="C53" s="10" t="s">
        <v>260</v>
      </c>
      <c r="D53" s="10" t="s">
        <v>284</v>
      </c>
      <c r="E53" s="10" t="s">
        <v>285</v>
      </c>
      <c r="F53" s="10" t="s">
        <v>312</v>
      </c>
      <c r="G53" s="10" t="s">
        <v>175</v>
      </c>
      <c r="H53" s="11">
        <f t="shared" si="29"/>
        <v>0</v>
      </c>
      <c r="I53" s="38" t="s">
        <v>67</v>
      </c>
      <c r="J53" s="31">
        <f t="shared" si="30"/>
        <v>0</v>
      </c>
      <c r="K53" s="38" t="s">
        <v>67</v>
      </c>
      <c r="L53" s="31">
        <f t="shared" si="31"/>
        <v>0</v>
      </c>
      <c r="M53" s="38" t="s">
        <v>67</v>
      </c>
      <c r="N53" s="31">
        <f t="shared" si="32"/>
        <v>0</v>
      </c>
      <c r="O53" s="38" t="s">
        <v>67</v>
      </c>
      <c r="P53" s="31">
        <f t="shared" si="33"/>
        <v>0</v>
      </c>
      <c r="Q53" s="31">
        <f t="shared" si="34"/>
        <v>0</v>
      </c>
      <c r="R53" s="39" t="s">
        <v>67</v>
      </c>
      <c r="S53" s="39">
        <f t="shared" si="35"/>
        <v>0</v>
      </c>
      <c r="T53" s="38" t="str">
        <f t="shared" si="36"/>
        <v/>
      </c>
      <c r="U53" s="38" t="s">
        <v>67</v>
      </c>
      <c r="V53" s="92" t="s">
        <v>77</v>
      </c>
      <c r="W53" s="93" t="s">
        <v>67</v>
      </c>
      <c r="X53" s="93" t="s">
        <v>82</v>
      </c>
      <c r="Y53" s="92" t="s">
        <v>68</v>
      </c>
      <c r="Z53" s="92" t="s">
        <v>76</v>
      </c>
      <c r="AA53" s="92" t="s">
        <v>67</v>
      </c>
      <c r="AB53" s="92" t="s">
        <v>76</v>
      </c>
      <c r="AC53" s="15"/>
      <c r="AD53" s="15"/>
      <c r="AE53" s="15"/>
      <c r="AF53" s="15"/>
      <c r="AG53" s="15"/>
      <c r="AH53" s="15"/>
      <c r="AI53" s="15"/>
      <c r="AJ53" s="15"/>
      <c r="AK53" s="15"/>
      <c r="AL53" s="15"/>
      <c r="AM53" s="15"/>
      <c r="AN53" s="15"/>
      <c r="AO53" s="15"/>
      <c r="AP53" s="15"/>
      <c r="AQ53" s="15"/>
      <c r="AR53" s="15"/>
      <c r="AS53" s="15"/>
    </row>
    <row r="54" spans="1:45" s="12" customFormat="1" ht="69.95" customHeight="1" x14ac:dyDescent="0.2">
      <c r="A54" s="40" t="s">
        <v>53</v>
      </c>
      <c r="B54" s="85" t="s">
        <v>87</v>
      </c>
      <c r="C54" s="10" t="s">
        <v>260</v>
      </c>
      <c r="D54" s="10" t="s">
        <v>286</v>
      </c>
      <c r="E54" s="10" t="s">
        <v>287</v>
      </c>
      <c r="F54" s="10" t="s">
        <v>312</v>
      </c>
      <c r="G54" s="10" t="s">
        <v>175</v>
      </c>
      <c r="H54" s="11">
        <f t="shared" si="29"/>
        <v>0</v>
      </c>
      <c r="I54" s="38" t="s">
        <v>67</v>
      </c>
      <c r="J54" s="31">
        <f t="shared" si="30"/>
        <v>0</v>
      </c>
      <c r="K54" s="38" t="s">
        <v>67</v>
      </c>
      <c r="L54" s="31">
        <f t="shared" si="31"/>
        <v>0</v>
      </c>
      <c r="M54" s="38" t="s">
        <v>67</v>
      </c>
      <c r="N54" s="31">
        <f t="shared" si="32"/>
        <v>0</v>
      </c>
      <c r="O54" s="38" t="s">
        <v>67</v>
      </c>
      <c r="P54" s="31">
        <f t="shared" si="33"/>
        <v>0</v>
      </c>
      <c r="Q54" s="31">
        <f t="shared" si="34"/>
        <v>0</v>
      </c>
      <c r="R54" s="39" t="s">
        <v>67</v>
      </c>
      <c r="S54" s="39">
        <f t="shared" si="35"/>
        <v>0</v>
      </c>
      <c r="T54" s="38" t="str">
        <f t="shared" si="36"/>
        <v/>
      </c>
      <c r="U54" s="38" t="s">
        <v>67</v>
      </c>
      <c r="V54" s="92" t="s">
        <v>77</v>
      </c>
      <c r="W54" s="93" t="s">
        <v>67</v>
      </c>
      <c r="X54" s="93" t="s">
        <v>82</v>
      </c>
      <c r="Y54" s="92" t="s">
        <v>68</v>
      </c>
      <c r="Z54" s="92" t="s">
        <v>76</v>
      </c>
      <c r="AA54" s="92" t="s">
        <v>67</v>
      </c>
      <c r="AB54" s="92" t="s">
        <v>76</v>
      </c>
      <c r="AC54" s="15"/>
      <c r="AD54" s="15"/>
      <c r="AE54" s="15"/>
      <c r="AF54" s="15"/>
      <c r="AG54" s="15"/>
      <c r="AH54" s="15"/>
      <c r="AI54" s="15"/>
      <c r="AJ54" s="15"/>
      <c r="AK54" s="15"/>
      <c r="AL54" s="15"/>
      <c r="AM54" s="15"/>
      <c r="AN54" s="15"/>
      <c r="AO54" s="15"/>
      <c r="AP54" s="15"/>
      <c r="AQ54" s="15"/>
      <c r="AR54" s="15"/>
      <c r="AS54" s="15"/>
    </row>
    <row r="55" spans="1:45" s="12" customFormat="1" ht="69.95" customHeight="1" x14ac:dyDescent="0.2">
      <c r="A55" s="40" t="s">
        <v>54</v>
      </c>
      <c r="B55" s="85" t="s">
        <v>87</v>
      </c>
      <c r="C55" s="10" t="s">
        <v>260</v>
      </c>
      <c r="D55" s="10" t="s">
        <v>288</v>
      </c>
      <c r="E55" s="10" t="s">
        <v>289</v>
      </c>
      <c r="F55" s="10" t="s">
        <v>312</v>
      </c>
      <c r="G55" s="10" t="s">
        <v>175</v>
      </c>
      <c r="H55" s="11">
        <f t="shared" si="29"/>
        <v>0</v>
      </c>
      <c r="I55" s="38" t="s">
        <v>67</v>
      </c>
      <c r="J55" s="31">
        <f t="shared" si="30"/>
        <v>0</v>
      </c>
      <c r="K55" s="38" t="s">
        <v>67</v>
      </c>
      <c r="L55" s="31">
        <f t="shared" si="31"/>
        <v>0</v>
      </c>
      <c r="M55" s="38" t="s">
        <v>67</v>
      </c>
      <c r="N55" s="31">
        <f t="shared" si="32"/>
        <v>0</v>
      </c>
      <c r="O55" s="38" t="s">
        <v>67</v>
      </c>
      <c r="P55" s="31">
        <f t="shared" si="33"/>
        <v>0</v>
      </c>
      <c r="Q55" s="31">
        <f t="shared" si="34"/>
        <v>0</v>
      </c>
      <c r="R55" s="39" t="s">
        <v>67</v>
      </c>
      <c r="S55" s="39">
        <f t="shared" si="35"/>
        <v>0</v>
      </c>
      <c r="T55" s="38" t="str">
        <f t="shared" si="36"/>
        <v/>
      </c>
      <c r="U55" s="38" t="s">
        <v>67</v>
      </c>
      <c r="V55" s="92" t="s">
        <v>77</v>
      </c>
      <c r="W55" s="93" t="s">
        <v>67</v>
      </c>
      <c r="X55" s="93" t="s">
        <v>82</v>
      </c>
      <c r="Y55" s="92" t="s">
        <v>68</v>
      </c>
      <c r="Z55" s="92" t="s">
        <v>76</v>
      </c>
      <c r="AA55" s="92" t="s">
        <v>67</v>
      </c>
      <c r="AB55" s="92" t="s">
        <v>76</v>
      </c>
      <c r="AC55" s="15"/>
      <c r="AD55" s="15"/>
      <c r="AE55" s="15"/>
      <c r="AF55" s="15"/>
      <c r="AG55" s="15"/>
      <c r="AH55" s="15"/>
      <c r="AI55" s="15"/>
      <c r="AJ55" s="15"/>
      <c r="AK55" s="15"/>
      <c r="AL55" s="15"/>
      <c r="AM55" s="15"/>
      <c r="AN55" s="15"/>
      <c r="AO55" s="15"/>
      <c r="AP55" s="15"/>
      <c r="AQ55" s="15"/>
      <c r="AR55" s="15"/>
      <c r="AS55" s="15"/>
    </row>
    <row r="56" spans="1:45" s="12" customFormat="1" ht="69.95" customHeight="1" x14ac:dyDescent="0.2">
      <c r="A56" s="40" t="s">
        <v>55</v>
      </c>
      <c r="B56" s="85" t="s">
        <v>87</v>
      </c>
      <c r="C56" s="10" t="s">
        <v>260</v>
      </c>
      <c r="D56" s="10" t="s">
        <v>290</v>
      </c>
      <c r="E56" s="10" t="s">
        <v>291</v>
      </c>
      <c r="F56" s="10" t="s">
        <v>312</v>
      </c>
      <c r="G56" s="10" t="s">
        <v>175</v>
      </c>
      <c r="H56" s="11">
        <f t="shared" si="29"/>
        <v>0</v>
      </c>
      <c r="I56" s="38" t="s">
        <v>67</v>
      </c>
      <c r="J56" s="31">
        <f t="shared" si="30"/>
        <v>0</v>
      </c>
      <c r="K56" s="38" t="s">
        <v>67</v>
      </c>
      <c r="L56" s="31">
        <f t="shared" si="31"/>
        <v>0</v>
      </c>
      <c r="M56" s="38" t="s">
        <v>67</v>
      </c>
      <c r="N56" s="31">
        <f t="shared" si="32"/>
        <v>0</v>
      </c>
      <c r="O56" s="38" t="s">
        <v>67</v>
      </c>
      <c r="P56" s="31">
        <f t="shared" si="33"/>
        <v>0</v>
      </c>
      <c r="Q56" s="31">
        <f t="shared" si="34"/>
        <v>0</v>
      </c>
      <c r="R56" s="39" t="s">
        <v>67</v>
      </c>
      <c r="S56" s="39">
        <f t="shared" si="35"/>
        <v>0</v>
      </c>
      <c r="T56" s="38" t="str">
        <f t="shared" si="36"/>
        <v/>
      </c>
      <c r="U56" s="38" t="s">
        <v>67</v>
      </c>
      <c r="V56" s="92" t="s">
        <v>77</v>
      </c>
      <c r="W56" s="93" t="s">
        <v>67</v>
      </c>
      <c r="X56" s="93" t="s">
        <v>82</v>
      </c>
      <c r="Y56" s="92" t="s">
        <v>68</v>
      </c>
      <c r="Z56" s="92" t="s">
        <v>76</v>
      </c>
      <c r="AA56" s="92" t="s">
        <v>67</v>
      </c>
      <c r="AB56" s="92" t="s">
        <v>76</v>
      </c>
      <c r="AC56" s="15"/>
      <c r="AD56" s="15"/>
      <c r="AE56" s="15"/>
      <c r="AF56" s="15"/>
      <c r="AG56" s="15"/>
      <c r="AH56" s="15"/>
      <c r="AI56" s="15"/>
      <c r="AJ56" s="15"/>
      <c r="AK56" s="15"/>
      <c r="AL56" s="15"/>
      <c r="AM56" s="15"/>
      <c r="AN56" s="15"/>
      <c r="AO56" s="15"/>
      <c r="AP56" s="15"/>
      <c r="AQ56" s="15"/>
      <c r="AR56" s="15"/>
      <c r="AS56" s="15"/>
    </row>
    <row r="57" spans="1:45" s="12" customFormat="1" ht="69.95" customHeight="1" x14ac:dyDescent="0.2">
      <c r="A57" s="40" t="s">
        <v>56</v>
      </c>
      <c r="B57" s="85" t="s">
        <v>87</v>
      </c>
      <c r="C57" s="10" t="s">
        <v>292</v>
      </c>
      <c r="D57" s="10" t="s">
        <v>293</v>
      </c>
      <c r="E57" s="10" t="s">
        <v>294</v>
      </c>
      <c r="F57" s="10" t="s">
        <v>312</v>
      </c>
      <c r="G57" s="10" t="s">
        <v>175</v>
      </c>
      <c r="H57" s="11">
        <f t="shared" si="29"/>
        <v>0</v>
      </c>
      <c r="I57" s="38" t="s">
        <v>67</v>
      </c>
      <c r="J57" s="31">
        <f t="shared" si="30"/>
        <v>0</v>
      </c>
      <c r="K57" s="38" t="s">
        <v>67</v>
      </c>
      <c r="L57" s="31">
        <f t="shared" si="31"/>
        <v>0</v>
      </c>
      <c r="M57" s="38" t="s">
        <v>67</v>
      </c>
      <c r="N57" s="31">
        <f t="shared" si="32"/>
        <v>0</v>
      </c>
      <c r="O57" s="38" t="s">
        <v>67</v>
      </c>
      <c r="P57" s="31">
        <f t="shared" si="33"/>
        <v>0</v>
      </c>
      <c r="Q57" s="31">
        <f t="shared" si="34"/>
        <v>0</v>
      </c>
      <c r="R57" s="39" t="s">
        <v>67</v>
      </c>
      <c r="S57" s="39">
        <f t="shared" si="35"/>
        <v>0</v>
      </c>
      <c r="T57" s="38" t="str">
        <f t="shared" si="36"/>
        <v/>
      </c>
      <c r="U57" s="38" t="s">
        <v>67</v>
      </c>
      <c r="V57" s="92" t="s">
        <v>77</v>
      </c>
      <c r="W57" s="93" t="s">
        <v>67</v>
      </c>
      <c r="X57" s="93" t="s">
        <v>82</v>
      </c>
      <c r="Y57" s="92" t="s">
        <v>68</v>
      </c>
      <c r="Z57" s="92" t="s">
        <v>76</v>
      </c>
      <c r="AA57" s="92" t="s">
        <v>67</v>
      </c>
      <c r="AB57" s="92" t="s">
        <v>76</v>
      </c>
      <c r="AC57" s="15"/>
      <c r="AD57" s="15"/>
      <c r="AE57" s="15"/>
      <c r="AF57" s="15"/>
      <c r="AG57" s="15"/>
      <c r="AH57" s="15"/>
      <c r="AI57" s="15"/>
      <c r="AJ57" s="15"/>
      <c r="AK57" s="15"/>
      <c r="AL57" s="15"/>
      <c r="AM57" s="15"/>
      <c r="AN57" s="15"/>
      <c r="AO57" s="15"/>
      <c r="AP57" s="15"/>
      <c r="AQ57" s="15"/>
      <c r="AR57" s="15"/>
      <c r="AS57" s="15"/>
    </row>
    <row r="58" spans="1:45" s="12" customFormat="1" ht="69.95" customHeight="1" x14ac:dyDescent="0.2">
      <c r="A58" s="40" t="s">
        <v>57</v>
      </c>
      <c r="B58" s="85" t="s">
        <v>87</v>
      </c>
      <c r="C58" s="10" t="s">
        <v>292</v>
      </c>
      <c r="D58" s="10" t="s">
        <v>295</v>
      </c>
      <c r="E58" s="10" t="s">
        <v>296</v>
      </c>
      <c r="F58" s="10" t="s">
        <v>312</v>
      </c>
      <c r="G58" s="10" t="s">
        <v>175</v>
      </c>
      <c r="H58" s="11">
        <f t="shared" si="29"/>
        <v>0</v>
      </c>
      <c r="I58" s="38" t="s">
        <v>67</v>
      </c>
      <c r="J58" s="31">
        <f t="shared" si="30"/>
        <v>0</v>
      </c>
      <c r="K58" s="38" t="s">
        <v>67</v>
      </c>
      <c r="L58" s="31">
        <f t="shared" si="31"/>
        <v>0</v>
      </c>
      <c r="M58" s="38" t="s">
        <v>67</v>
      </c>
      <c r="N58" s="31">
        <f t="shared" si="32"/>
        <v>0</v>
      </c>
      <c r="O58" s="38" t="s">
        <v>67</v>
      </c>
      <c r="P58" s="31">
        <f t="shared" si="33"/>
        <v>0</v>
      </c>
      <c r="Q58" s="31">
        <f t="shared" si="34"/>
        <v>0</v>
      </c>
      <c r="R58" s="39" t="s">
        <v>67</v>
      </c>
      <c r="S58" s="39">
        <f t="shared" si="35"/>
        <v>0</v>
      </c>
      <c r="T58" s="38" t="str">
        <f t="shared" si="36"/>
        <v/>
      </c>
      <c r="U58" s="38" t="s">
        <v>67</v>
      </c>
      <c r="V58" s="92" t="s">
        <v>77</v>
      </c>
      <c r="W58" s="93" t="s">
        <v>67</v>
      </c>
      <c r="X58" s="93" t="s">
        <v>82</v>
      </c>
      <c r="Y58" s="92" t="s">
        <v>68</v>
      </c>
      <c r="Z58" s="92" t="s">
        <v>76</v>
      </c>
      <c r="AA58" s="92" t="s">
        <v>67</v>
      </c>
      <c r="AB58" s="92" t="s">
        <v>76</v>
      </c>
      <c r="AC58" s="15"/>
      <c r="AD58" s="15"/>
      <c r="AE58" s="15"/>
      <c r="AF58" s="15"/>
      <c r="AG58" s="15"/>
      <c r="AH58" s="15"/>
      <c r="AI58" s="15"/>
      <c r="AJ58" s="15"/>
      <c r="AK58" s="15"/>
      <c r="AL58" s="15"/>
      <c r="AM58" s="15"/>
      <c r="AN58" s="15"/>
      <c r="AO58" s="15"/>
      <c r="AP58" s="15"/>
      <c r="AQ58" s="15"/>
      <c r="AR58" s="15"/>
      <c r="AS58" s="15"/>
    </row>
    <row r="59" spans="1:45" s="12" customFormat="1" ht="69.95" customHeight="1" x14ac:dyDescent="0.2">
      <c r="A59" s="40" t="s">
        <v>58</v>
      </c>
      <c r="B59" s="85" t="s">
        <v>87</v>
      </c>
      <c r="C59" s="10" t="s">
        <v>292</v>
      </c>
      <c r="D59" s="10" t="s">
        <v>297</v>
      </c>
      <c r="E59" s="10" t="s">
        <v>298</v>
      </c>
      <c r="F59" s="10" t="s">
        <v>312</v>
      </c>
      <c r="G59" s="10" t="s">
        <v>175</v>
      </c>
      <c r="H59" s="11">
        <f t="shared" si="29"/>
        <v>0</v>
      </c>
      <c r="I59" s="38" t="s">
        <v>67</v>
      </c>
      <c r="J59" s="31">
        <f t="shared" si="30"/>
        <v>0</v>
      </c>
      <c r="K59" s="38" t="s">
        <v>67</v>
      </c>
      <c r="L59" s="31">
        <f t="shared" si="31"/>
        <v>0</v>
      </c>
      <c r="M59" s="38" t="s">
        <v>67</v>
      </c>
      <c r="N59" s="31">
        <f t="shared" si="32"/>
        <v>0</v>
      </c>
      <c r="O59" s="38" t="s">
        <v>67</v>
      </c>
      <c r="P59" s="31">
        <f t="shared" si="33"/>
        <v>0</v>
      </c>
      <c r="Q59" s="31">
        <f t="shared" si="34"/>
        <v>0</v>
      </c>
      <c r="R59" s="39" t="s">
        <v>67</v>
      </c>
      <c r="S59" s="39">
        <f t="shared" si="35"/>
        <v>0</v>
      </c>
      <c r="T59" s="38" t="str">
        <f t="shared" si="36"/>
        <v/>
      </c>
      <c r="U59" s="38" t="s">
        <v>67</v>
      </c>
      <c r="V59" s="92" t="s">
        <v>77</v>
      </c>
      <c r="W59" s="93" t="s">
        <v>67</v>
      </c>
      <c r="X59" s="93" t="s">
        <v>82</v>
      </c>
      <c r="Y59" s="92" t="s">
        <v>68</v>
      </c>
      <c r="Z59" s="92" t="s">
        <v>76</v>
      </c>
      <c r="AA59" s="92" t="s">
        <v>67</v>
      </c>
      <c r="AB59" s="92" t="s">
        <v>76</v>
      </c>
      <c r="AC59" s="15"/>
      <c r="AD59" s="15"/>
      <c r="AE59" s="15"/>
      <c r="AF59" s="15"/>
      <c r="AG59" s="15"/>
      <c r="AH59" s="15"/>
      <c r="AI59" s="15"/>
      <c r="AJ59" s="15"/>
      <c r="AK59" s="15"/>
      <c r="AL59" s="15"/>
      <c r="AM59" s="15"/>
      <c r="AN59" s="15"/>
      <c r="AO59" s="15"/>
      <c r="AP59" s="15"/>
      <c r="AQ59" s="15"/>
      <c r="AR59" s="15"/>
      <c r="AS59" s="15"/>
    </row>
    <row r="60" spans="1:45" s="18" customFormat="1" ht="69.95" customHeight="1" x14ac:dyDescent="0.25">
      <c r="A60" s="40" t="s">
        <v>308</v>
      </c>
      <c r="B60" s="85" t="s">
        <v>87</v>
      </c>
      <c r="C60" s="10" t="s">
        <v>292</v>
      </c>
      <c r="D60" s="10" t="s">
        <v>299</v>
      </c>
      <c r="E60" s="10" t="s">
        <v>300</v>
      </c>
      <c r="F60" s="10" t="s">
        <v>312</v>
      </c>
      <c r="G60" s="10" t="s">
        <v>175</v>
      </c>
      <c r="H60" s="11">
        <f t="shared" ref="H60:H63" si="37">IF(I60="Mycket låg",1,(IF(I60="Låg",2,(IF(I60="Medel",3,(IF(I60="Hög",4,(IF(I60="Mycket hög",5,0)))))))))</f>
        <v>0</v>
      </c>
      <c r="I60" s="38" t="s">
        <v>67</v>
      </c>
      <c r="J60" s="31">
        <f t="shared" ref="J60:J63" si="38">IF(K60="Liten",1,(IF(K60="Medel",2,(IF(K60="Stor",3,0)))))</f>
        <v>0</v>
      </c>
      <c r="K60" s="38" t="s">
        <v>67</v>
      </c>
      <c r="L60" s="31">
        <f t="shared" ref="L60:L63" si="39">IF(M60="Kort",1,(IF(M60="Medel",2,(IF(M60="Lång",3,0)))))</f>
        <v>0</v>
      </c>
      <c r="M60" s="38" t="s">
        <v>67</v>
      </c>
      <c r="N60" s="31">
        <f t="shared" ref="N60:N63" si="40">IF(O60="Lokalt",1,(IF(O60="Regionalt",2,(IF(O60="Nationellt",3,0)))))</f>
        <v>0</v>
      </c>
      <c r="O60" s="38" t="s">
        <v>67</v>
      </c>
      <c r="P60" s="31">
        <f t="shared" ref="P60:P63" si="41">(H60*3+J60+L60+N60)</f>
        <v>0</v>
      </c>
      <c r="Q60" s="31">
        <f t="shared" ref="Q60:Q63" si="42">IF(R60="Låg",1,(IF(R60="Medelhög",2,(IF(R60="Hög",3,(IF(R60="Mycket hög",4,0)))))))</f>
        <v>0</v>
      </c>
      <c r="R60" s="39" t="s">
        <v>67</v>
      </c>
      <c r="S60" s="39">
        <f t="shared" ref="S60:S63" si="43">IF(Q60="","",P60*Q60)</f>
        <v>0</v>
      </c>
      <c r="T60" s="38" t="str">
        <f t="shared" ref="T60:T63" si="44">IF(S60=0,"",IF(S60&lt;=30, "Låg", IF(S60&lt;=40, "Medel", IF(S60&lt;=70, "Hög", "Extremt Hög"))))</f>
        <v/>
      </c>
      <c r="U60" s="38" t="s">
        <v>67</v>
      </c>
      <c r="V60" s="92" t="s">
        <v>77</v>
      </c>
      <c r="W60" s="93" t="s">
        <v>67</v>
      </c>
      <c r="X60" s="93" t="s">
        <v>82</v>
      </c>
      <c r="Y60" s="92" t="s">
        <v>68</v>
      </c>
      <c r="Z60" s="92" t="s">
        <v>76</v>
      </c>
      <c r="AA60" s="92" t="s">
        <v>67</v>
      </c>
      <c r="AB60" s="92" t="s">
        <v>76</v>
      </c>
    </row>
    <row r="61" spans="1:45" s="18" customFormat="1" ht="69.95" customHeight="1" x14ac:dyDescent="0.25">
      <c r="A61" s="40" t="s">
        <v>307</v>
      </c>
      <c r="B61" s="85" t="s">
        <v>87</v>
      </c>
      <c r="C61" s="10" t="s">
        <v>292</v>
      </c>
      <c r="D61" s="10" t="s">
        <v>301</v>
      </c>
      <c r="E61" s="10" t="s">
        <v>302</v>
      </c>
      <c r="F61" s="10" t="s">
        <v>312</v>
      </c>
      <c r="G61" s="10" t="s">
        <v>175</v>
      </c>
      <c r="H61" s="11">
        <f t="shared" si="37"/>
        <v>0</v>
      </c>
      <c r="I61" s="38" t="s">
        <v>67</v>
      </c>
      <c r="J61" s="31">
        <f t="shared" si="38"/>
        <v>0</v>
      </c>
      <c r="K61" s="38" t="s">
        <v>67</v>
      </c>
      <c r="L61" s="31">
        <f t="shared" si="39"/>
        <v>0</v>
      </c>
      <c r="M61" s="38" t="s">
        <v>67</v>
      </c>
      <c r="N61" s="31">
        <f t="shared" si="40"/>
        <v>0</v>
      </c>
      <c r="O61" s="38" t="s">
        <v>67</v>
      </c>
      <c r="P61" s="31">
        <f t="shared" si="41"/>
        <v>0</v>
      </c>
      <c r="Q61" s="31">
        <f t="shared" si="42"/>
        <v>0</v>
      </c>
      <c r="R61" s="39" t="s">
        <v>67</v>
      </c>
      <c r="S61" s="39">
        <f t="shared" si="43"/>
        <v>0</v>
      </c>
      <c r="T61" s="38" t="str">
        <f t="shared" si="44"/>
        <v/>
      </c>
      <c r="U61" s="38" t="s">
        <v>67</v>
      </c>
      <c r="V61" s="92" t="s">
        <v>77</v>
      </c>
      <c r="W61" s="93" t="s">
        <v>67</v>
      </c>
      <c r="X61" s="93" t="s">
        <v>82</v>
      </c>
      <c r="Y61" s="92" t="s">
        <v>68</v>
      </c>
      <c r="Z61" s="92" t="s">
        <v>76</v>
      </c>
      <c r="AA61" s="92" t="s">
        <v>67</v>
      </c>
      <c r="AB61" s="92" t="s">
        <v>76</v>
      </c>
    </row>
    <row r="62" spans="1:45" s="18" customFormat="1" ht="69.95" customHeight="1" x14ac:dyDescent="0.25">
      <c r="A62" s="40" t="s">
        <v>309</v>
      </c>
      <c r="B62" s="85" t="s">
        <v>87</v>
      </c>
      <c r="C62" s="10" t="s">
        <v>292</v>
      </c>
      <c r="D62" s="10" t="s">
        <v>303</v>
      </c>
      <c r="E62" s="10" t="s">
        <v>304</v>
      </c>
      <c r="F62" s="10" t="s">
        <v>312</v>
      </c>
      <c r="G62" s="10" t="s">
        <v>175</v>
      </c>
      <c r="H62" s="11">
        <f t="shared" si="37"/>
        <v>0</v>
      </c>
      <c r="I62" s="38" t="s">
        <v>67</v>
      </c>
      <c r="J62" s="31">
        <f t="shared" si="38"/>
        <v>0</v>
      </c>
      <c r="K62" s="38" t="s">
        <v>67</v>
      </c>
      <c r="L62" s="31">
        <f t="shared" si="39"/>
        <v>0</v>
      </c>
      <c r="M62" s="38" t="s">
        <v>67</v>
      </c>
      <c r="N62" s="31">
        <f t="shared" si="40"/>
        <v>0</v>
      </c>
      <c r="O62" s="38" t="s">
        <v>67</v>
      </c>
      <c r="P62" s="31">
        <f t="shared" si="41"/>
        <v>0</v>
      </c>
      <c r="Q62" s="31">
        <f t="shared" si="42"/>
        <v>0</v>
      </c>
      <c r="R62" s="39" t="s">
        <v>67</v>
      </c>
      <c r="S62" s="39">
        <f t="shared" si="43"/>
        <v>0</v>
      </c>
      <c r="T62" s="38" t="str">
        <f t="shared" si="44"/>
        <v/>
      </c>
      <c r="U62" s="38" t="s">
        <v>67</v>
      </c>
      <c r="V62" s="92" t="s">
        <v>77</v>
      </c>
      <c r="W62" s="93" t="s">
        <v>67</v>
      </c>
      <c r="X62" s="93" t="s">
        <v>82</v>
      </c>
      <c r="Y62" s="92" t="s">
        <v>68</v>
      </c>
      <c r="Z62" s="92" t="s">
        <v>76</v>
      </c>
      <c r="AA62" s="92" t="s">
        <v>67</v>
      </c>
      <c r="AB62" s="92" t="s">
        <v>76</v>
      </c>
    </row>
    <row r="63" spans="1:45" s="18" customFormat="1" ht="69.95" customHeight="1" x14ac:dyDescent="0.25">
      <c r="A63" s="40" t="s">
        <v>310</v>
      </c>
      <c r="B63" s="85" t="s">
        <v>87</v>
      </c>
      <c r="C63" s="10" t="s">
        <v>292</v>
      </c>
      <c r="D63" s="10" t="s">
        <v>305</v>
      </c>
      <c r="E63" s="10" t="s">
        <v>306</v>
      </c>
      <c r="F63" s="10" t="s">
        <v>312</v>
      </c>
      <c r="G63" s="10" t="s">
        <v>175</v>
      </c>
      <c r="H63" s="11">
        <f t="shared" si="37"/>
        <v>0</v>
      </c>
      <c r="I63" s="38" t="s">
        <v>67</v>
      </c>
      <c r="J63" s="31">
        <f t="shared" si="38"/>
        <v>0</v>
      </c>
      <c r="K63" s="38" t="s">
        <v>67</v>
      </c>
      <c r="L63" s="31">
        <f t="shared" si="39"/>
        <v>0</v>
      </c>
      <c r="M63" s="38" t="s">
        <v>67</v>
      </c>
      <c r="N63" s="31">
        <f t="shared" si="40"/>
        <v>0</v>
      </c>
      <c r="O63" s="38" t="s">
        <v>67</v>
      </c>
      <c r="P63" s="31">
        <f t="shared" si="41"/>
        <v>0</v>
      </c>
      <c r="Q63" s="31">
        <f t="shared" si="42"/>
        <v>0</v>
      </c>
      <c r="R63" s="39" t="s">
        <v>67</v>
      </c>
      <c r="S63" s="39">
        <f t="shared" si="43"/>
        <v>0</v>
      </c>
      <c r="T63" s="38" t="str">
        <f t="shared" si="44"/>
        <v/>
      </c>
      <c r="U63" s="38" t="s">
        <v>67</v>
      </c>
      <c r="V63" s="92" t="s">
        <v>77</v>
      </c>
      <c r="W63" s="93" t="s">
        <v>67</v>
      </c>
      <c r="X63" s="93" t="s">
        <v>82</v>
      </c>
      <c r="Y63" s="92" t="s">
        <v>68</v>
      </c>
      <c r="Z63" s="92" t="s">
        <v>76</v>
      </c>
      <c r="AA63" s="92" t="s">
        <v>67</v>
      </c>
      <c r="AB63" s="92" t="s">
        <v>76</v>
      </c>
    </row>
    <row r="64" spans="1:45" s="18" customFormat="1" x14ac:dyDescent="0.25">
      <c r="A64" s="16"/>
      <c r="B64" s="81"/>
      <c r="C64" s="16"/>
      <c r="D64" s="16" t="s">
        <v>87</v>
      </c>
      <c r="E64" s="16"/>
      <c r="F64" s="16"/>
      <c r="G64" s="16"/>
      <c r="H64" s="16"/>
      <c r="I64" s="16"/>
      <c r="J64" s="16"/>
      <c r="K64" s="16"/>
      <c r="L64" s="16"/>
      <c r="M64" s="16"/>
      <c r="N64" s="16"/>
      <c r="O64" s="16"/>
      <c r="P64" s="16"/>
      <c r="Q64" s="16"/>
      <c r="R64" s="16"/>
      <c r="S64" s="16"/>
      <c r="T64" s="17"/>
    </row>
    <row r="65" spans="1:20" s="18" customFormat="1" x14ac:dyDescent="0.25">
      <c r="A65" s="16"/>
      <c r="B65" s="81"/>
      <c r="C65" s="16"/>
      <c r="D65" s="16"/>
      <c r="E65" s="16"/>
      <c r="F65" s="16"/>
      <c r="G65" s="16"/>
      <c r="H65" s="16"/>
      <c r="I65" s="16"/>
      <c r="J65" s="16"/>
      <c r="K65" s="16"/>
      <c r="L65" s="16"/>
      <c r="M65" s="16"/>
      <c r="N65" s="16"/>
      <c r="O65" s="16"/>
      <c r="P65" s="16"/>
      <c r="Q65" s="16"/>
      <c r="R65" s="16"/>
      <c r="S65" s="16"/>
      <c r="T65" s="17"/>
    </row>
    <row r="66" spans="1:20" s="18" customFormat="1" x14ac:dyDescent="0.25">
      <c r="A66" s="16"/>
      <c r="B66" s="81"/>
      <c r="C66" s="16"/>
      <c r="D66" s="16"/>
      <c r="E66" s="16"/>
      <c r="F66" s="16"/>
      <c r="G66" s="16"/>
      <c r="H66" s="16"/>
      <c r="I66" s="16"/>
      <c r="J66" s="16"/>
      <c r="K66" s="16"/>
      <c r="L66" s="16"/>
      <c r="M66" s="16"/>
      <c r="N66" s="16"/>
      <c r="O66" s="16"/>
      <c r="P66" s="16"/>
      <c r="Q66" s="16"/>
      <c r="R66" s="16"/>
      <c r="S66" s="16"/>
      <c r="T66" s="17"/>
    </row>
    <row r="67" spans="1:20" s="18" customFormat="1" x14ac:dyDescent="0.25">
      <c r="A67" s="16"/>
      <c r="B67" s="81"/>
      <c r="C67" s="16"/>
      <c r="D67" s="16"/>
      <c r="E67" s="16"/>
      <c r="F67" s="16"/>
      <c r="G67" s="16"/>
      <c r="H67" s="16"/>
      <c r="I67" s="16"/>
      <c r="J67" s="16"/>
      <c r="K67" s="16"/>
      <c r="L67" s="16"/>
      <c r="M67" s="16"/>
      <c r="N67" s="16"/>
      <c r="O67" s="16"/>
      <c r="P67" s="16"/>
      <c r="Q67" s="16"/>
      <c r="R67" s="16"/>
      <c r="S67" s="16"/>
      <c r="T67" s="17"/>
    </row>
    <row r="68" spans="1:20" s="18" customFormat="1" x14ac:dyDescent="0.25">
      <c r="A68" s="16"/>
      <c r="B68" s="81"/>
      <c r="C68" s="16"/>
      <c r="D68" s="16"/>
      <c r="E68" s="16"/>
      <c r="F68" s="16"/>
      <c r="G68" s="16"/>
      <c r="H68" s="16"/>
      <c r="I68" s="16"/>
      <c r="J68" s="16"/>
      <c r="K68" s="16"/>
      <c r="L68" s="16"/>
      <c r="M68" s="16"/>
      <c r="N68" s="16"/>
      <c r="O68" s="16"/>
      <c r="P68" s="16"/>
      <c r="Q68" s="16"/>
      <c r="R68" s="16"/>
      <c r="S68" s="16"/>
      <c r="T68" s="17"/>
    </row>
    <row r="69" spans="1:20" s="18" customFormat="1" x14ac:dyDescent="0.25">
      <c r="A69" s="16"/>
      <c r="B69" s="81"/>
      <c r="C69" s="16"/>
      <c r="D69" s="16"/>
      <c r="E69" s="16"/>
      <c r="F69" s="16"/>
      <c r="G69" s="16"/>
      <c r="H69" s="16"/>
      <c r="I69" s="16"/>
      <c r="J69" s="16"/>
      <c r="K69" s="16"/>
      <c r="L69" s="16"/>
      <c r="M69" s="16"/>
      <c r="N69" s="16"/>
      <c r="O69" s="16"/>
      <c r="P69" s="16"/>
      <c r="Q69" s="16"/>
      <c r="R69" s="16"/>
      <c r="S69" s="16"/>
      <c r="T69" s="17"/>
    </row>
    <row r="70" spans="1:20" s="18" customFormat="1" x14ac:dyDescent="0.25">
      <c r="A70" s="16"/>
      <c r="B70" s="81"/>
      <c r="C70" s="16"/>
      <c r="D70" s="16"/>
      <c r="E70" s="16"/>
      <c r="F70" s="16"/>
      <c r="G70" s="16"/>
      <c r="H70" s="16"/>
      <c r="I70" s="16"/>
      <c r="J70" s="16"/>
      <c r="K70" s="16"/>
      <c r="L70" s="16"/>
      <c r="M70" s="16"/>
      <c r="N70" s="16"/>
      <c r="O70" s="16"/>
      <c r="P70" s="16"/>
      <c r="Q70" s="16"/>
      <c r="R70" s="16"/>
      <c r="S70" s="16"/>
      <c r="T70" s="17"/>
    </row>
    <row r="71" spans="1:20" s="18" customFormat="1" x14ac:dyDescent="0.25">
      <c r="A71" s="16"/>
      <c r="B71" s="81"/>
      <c r="C71" s="16"/>
      <c r="D71" s="16"/>
      <c r="E71" s="16"/>
      <c r="F71" s="16"/>
      <c r="G71" s="16"/>
      <c r="H71" s="16"/>
      <c r="I71" s="16"/>
      <c r="J71" s="16"/>
      <c r="K71" s="16"/>
      <c r="L71" s="16"/>
      <c r="M71" s="16"/>
      <c r="N71" s="16"/>
      <c r="O71" s="16"/>
      <c r="P71" s="16"/>
      <c r="Q71" s="16"/>
      <c r="R71" s="16"/>
      <c r="S71" s="16"/>
      <c r="T71" s="17"/>
    </row>
    <row r="72" spans="1:20" s="18" customFormat="1" x14ac:dyDescent="0.25">
      <c r="A72" s="16"/>
      <c r="B72" s="81"/>
      <c r="C72" s="16"/>
      <c r="D72" s="16"/>
      <c r="E72" s="16"/>
      <c r="F72" s="16"/>
      <c r="G72" s="16"/>
      <c r="H72" s="16"/>
      <c r="I72" s="16"/>
      <c r="J72" s="16"/>
      <c r="K72" s="16"/>
      <c r="L72" s="16"/>
      <c r="M72" s="16"/>
      <c r="N72" s="16"/>
      <c r="O72" s="16"/>
      <c r="P72" s="16"/>
      <c r="Q72" s="16"/>
      <c r="R72" s="16"/>
      <c r="S72" s="16"/>
      <c r="T72" s="17"/>
    </row>
    <row r="73" spans="1:20" s="18" customFormat="1" x14ac:dyDescent="0.25">
      <c r="A73" s="16"/>
      <c r="B73" s="81"/>
      <c r="C73" s="16"/>
      <c r="D73" s="16"/>
      <c r="E73" s="16"/>
      <c r="F73" s="16"/>
      <c r="G73" s="16"/>
      <c r="H73" s="16"/>
      <c r="I73" s="16"/>
      <c r="J73" s="16"/>
      <c r="K73" s="16"/>
      <c r="L73" s="16"/>
      <c r="M73" s="16"/>
      <c r="N73" s="16"/>
      <c r="O73" s="16"/>
      <c r="P73" s="16"/>
      <c r="Q73" s="16"/>
      <c r="R73" s="16"/>
      <c r="S73" s="16"/>
      <c r="T73" s="17"/>
    </row>
    <row r="74" spans="1:20" s="18" customFormat="1" x14ac:dyDescent="0.25">
      <c r="A74" s="16"/>
      <c r="B74" s="81"/>
      <c r="C74" s="16"/>
      <c r="D74" s="16"/>
      <c r="E74" s="16"/>
      <c r="F74" s="16"/>
      <c r="G74" s="16"/>
      <c r="H74" s="16"/>
      <c r="I74" s="16"/>
      <c r="J74" s="16"/>
      <c r="K74" s="16"/>
      <c r="L74" s="16"/>
      <c r="M74" s="16"/>
      <c r="N74" s="16"/>
      <c r="O74" s="16"/>
      <c r="P74" s="16"/>
      <c r="Q74" s="16"/>
      <c r="R74" s="16"/>
      <c r="S74" s="16"/>
      <c r="T74" s="17"/>
    </row>
    <row r="75" spans="1:20" s="18" customFormat="1" x14ac:dyDescent="0.25">
      <c r="A75" s="16"/>
      <c r="B75" s="81"/>
      <c r="C75" s="16"/>
      <c r="D75" s="16"/>
      <c r="E75" s="16"/>
      <c r="F75" s="16"/>
      <c r="G75" s="16"/>
      <c r="H75" s="16"/>
      <c r="I75" s="16"/>
      <c r="J75" s="16"/>
      <c r="K75" s="16"/>
      <c r="L75" s="16"/>
      <c r="M75" s="16"/>
      <c r="N75" s="16"/>
      <c r="O75" s="16"/>
      <c r="P75" s="16"/>
      <c r="Q75" s="16"/>
      <c r="R75" s="16"/>
      <c r="S75" s="16"/>
      <c r="T75" s="17"/>
    </row>
    <row r="76" spans="1:20" s="18" customFormat="1" x14ac:dyDescent="0.25">
      <c r="A76" s="16"/>
      <c r="B76" s="81"/>
      <c r="C76" s="16"/>
      <c r="D76" s="16"/>
      <c r="E76" s="16"/>
      <c r="F76" s="16"/>
      <c r="G76" s="16"/>
      <c r="H76" s="16"/>
      <c r="I76" s="16"/>
      <c r="J76" s="16"/>
      <c r="K76" s="16"/>
      <c r="L76" s="16"/>
      <c r="M76" s="16"/>
      <c r="N76" s="16"/>
      <c r="O76" s="16"/>
      <c r="P76" s="16"/>
      <c r="Q76" s="16"/>
      <c r="R76" s="16"/>
      <c r="S76" s="16"/>
      <c r="T76" s="17"/>
    </row>
    <row r="77" spans="1:20" s="18" customFormat="1" x14ac:dyDescent="0.25">
      <c r="A77" s="16"/>
      <c r="B77" s="81"/>
      <c r="C77" s="16"/>
      <c r="D77" s="16"/>
      <c r="E77" s="16"/>
      <c r="F77" s="16"/>
      <c r="G77" s="16"/>
      <c r="H77" s="16"/>
      <c r="I77" s="16"/>
      <c r="J77" s="16"/>
      <c r="K77" s="16"/>
      <c r="L77" s="16"/>
      <c r="M77" s="16"/>
      <c r="N77" s="16"/>
      <c r="O77" s="16"/>
      <c r="P77" s="16"/>
      <c r="Q77" s="16"/>
      <c r="R77" s="16"/>
      <c r="S77" s="16"/>
      <c r="T77" s="17"/>
    </row>
    <row r="78" spans="1:20" s="18" customFormat="1" x14ac:dyDescent="0.25">
      <c r="A78" s="16"/>
      <c r="B78" s="81"/>
      <c r="C78" s="16"/>
      <c r="D78" s="16"/>
      <c r="E78" s="16"/>
      <c r="F78" s="16"/>
      <c r="G78" s="16"/>
      <c r="H78" s="16"/>
      <c r="I78" s="16"/>
      <c r="J78" s="16"/>
      <c r="K78" s="16"/>
      <c r="L78" s="16"/>
      <c r="M78" s="16"/>
      <c r="N78" s="16"/>
      <c r="O78" s="16"/>
      <c r="P78" s="16"/>
      <c r="Q78" s="16"/>
      <c r="R78" s="16"/>
      <c r="S78" s="16"/>
      <c r="T78" s="17"/>
    </row>
    <row r="79" spans="1:20" s="18" customFormat="1" x14ac:dyDescent="0.25">
      <c r="A79" s="16"/>
      <c r="B79" s="81"/>
      <c r="C79" s="16"/>
      <c r="D79" s="16"/>
      <c r="E79" s="16"/>
      <c r="F79" s="16"/>
      <c r="G79" s="16"/>
      <c r="H79" s="16"/>
      <c r="I79" s="16"/>
      <c r="J79" s="16"/>
      <c r="K79" s="16"/>
      <c r="L79" s="16"/>
      <c r="M79" s="16"/>
      <c r="N79" s="16"/>
      <c r="O79" s="16"/>
      <c r="P79" s="16"/>
      <c r="Q79" s="16"/>
      <c r="R79" s="16"/>
      <c r="S79" s="16"/>
      <c r="T79" s="17"/>
    </row>
    <row r="80" spans="1:20" s="18" customFormat="1" x14ac:dyDescent="0.25">
      <c r="A80" s="16"/>
      <c r="B80" s="81"/>
      <c r="C80" s="16"/>
      <c r="D80" s="16"/>
      <c r="E80" s="16"/>
      <c r="F80" s="16"/>
      <c r="G80" s="16"/>
      <c r="H80" s="16"/>
      <c r="I80" s="16"/>
      <c r="J80" s="16"/>
      <c r="K80" s="16"/>
      <c r="L80" s="16"/>
      <c r="M80" s="16"/>
      <c r="N80" s="16"/>
      <c r="O80" s="16"/>
      <c r="P80" s="16"/>
      <c r="Q80" s="16"/>
      <c r="R80" s="16"/>
      <c r="S80" s="16"/>
      <c r="T80" s="17"/>
    </row>
    <row r="81" spans="1:20" s="18" customFormat="1" x14ac:dyDescent="0.25">
      <c r="A81" s="16"/>
      <c r="B81" s="81"/>
      <c r="C81" s="16"/>
      <c r="D81" s="16"/>
      <c r="E81" s="16"/>
      <c r="F81" s="16"/>
      <c r="G81" s="16"/>
      <c r="H81" s="16"/>
      <c r="I81" s="16"/>
      <c r="J81" s="16"/>
      <c r="K81" s="16"/>
      <c r="L81" s="16"/>
      <c r="M81" s="16"/>
      <c r="N81" s="16"/>
      <c r="O81" s="16"/>
      <c r="P81" s="16"/>
      <c r="Q81" s="16"/>
      <c r="R81" s="16"/>
      <c r="S81" s="16"/>
      <c r="T81" s="17"/>
    </row>
    <row r="82" spans="1:20" s="18" customFormat="1" x14ac:dyDescent="0.25">
      <c r="A82" s="16"/>
      <c r="B82" s="81"/>
      <c r="C82" s="16"/>
      <c r="D82" s="16"/>
      <c r="E82" s="16"/>
      <c r="F82" s="16"/>
      <c r="G82" s="16"/>
      <c r="H82" s="16"/>
      <c r="I82" s="16"/>
      <c r="J82" s="16"/>
      <c r="K82" s="16"/>
      <c r="L82" s="16"/>
      <c r="M82" s="16"/>
      <c r="N82" s="16"/>
      <c r="O82" s="16"/>
      <c r="P82" s="16"/>
      <c r="Q82" s="16"/>
      <c r="R82" s="16"/>
      <c r="S82" s="16"/>
      <c r="T82" s="17"/>
    </row>
    <row r="83" spans="1:20" s="18" customFormat="1" x14ac:dyDescent="0.25">
      <c r="A83" s="16"/>
      <c r="B83" s="81"/>
      <c r="C83" s="16"/>
      <c r="D83" s="16"/>
      <c r="E83" s="16"/>
      <c r="F83" s="16"/>
      <c r="G83" s="16"/>
      <c r="H83" s="16"/>
      <c r="I83" s="16"/>
      <c r="J83" s="16"/>
      <c r="K83" s="16"/>
      <c r="L83" s="16"/>
      <c r="M83" s="16"/>
      <c r="N83" s="16"/>
      <c r="O83" s="16"/>
      <c r="P83" s="16"/>
      <c r="Q83" s="16"/>
      <c r="R83" s="16"/>
      <c r="S83" s="16"/>
      <c r="T83" s="17"/>
    </row>
    <row r="84" spans="1:20" s="18" customFormat="1" x14ac:dyDescent="0.25">
      <c r="A84" s="16"/>
      <c r="B84" s="81"/>
      <c r="C84" s="16"/>
      <c r="D84" s="16"/>
      <c r="E84" s="16"/>
      <c r="F84" s="16"/>
      <c r="G84" s="16"/>
      <c r="H84" s="16"/>
      <c r="I84" s="16"/>
      <c r="J84" s="16"/>
      <c r="K84" s="16"/>
      <c r="L84" s="16"/>
      <c r="M84" s="16"/>
      <c r="N84" s="16"/>
      <c r="O84" s="16"/>
      <c r="P84" s="16"/>
      <c r="Q84" s="16"/>
      <c r="R84" s="16"/>
      <c r="S84" s="16"/>
      <c r="T84" s="17"/>
    </row>
    <row r="85" spans="1:20" s="18" customFormat="1" x14ac:dyDescent="0.25">
      <c r="A85" s="16"/>
      <c r="B85" s="81"/>
      <c r="C85" s="16"/>
      <c r="D85" s="16"/>
      <c r="E85" s="16"/>
      <c r="F85" s="16"/>
      <c r="G85" s="16"/>
      <c r="H85" s="16"/>
      <c r="I85" s="16"/>
      <c r="J85" s="16"/>
      <c r="K85" s="16"/>
      <c r="L85" s="16"/>
      <c r="M85" s="16"/>
      <c r="N85" s="16"/>
      <c r="O85" s="16"/>
      <c r="P85" s="16"/>
      <c r="Q85" s="16"/>
      <c r="R85" s="16"/>
      <c r="S85" s="16"/>
      <c r="T85" s="17"/>
    </row>
    <row r="86" spans="1:20" s="18" customFormat="1" x14ac:dyDescent="0.25">
      <c r="A86" s="16"/>
      <c r="B86" s="81"/>
      <c r="C86" s="16"/>
      <c r="D86" s="16"/>
      <c r="E86" s="16"/>
      <c r="F86" s="16"/>
      <c r="G86" s="16"/>
      <c r="H86" s="16"/>
      <c r="I86" s="16"/>
      <c r="J86" s="16"/>
      <c r="K86" s="16"/>
      <c r="L86" s="16"/>
      <c r="M86" s="16"/>
      <c r="N86" s="16"/>
      <c r="O86" s="16"/>
      <c r="P86" s="16"/>
      <c r="Q86" s="16"/>
      <c r="R86" s="16"/>
      <c r="S86" s="16"/>
      <c r="T86" s="17"/>
    </row>
    <row r="87" spans="1:20" s="18" customFormat="1" x14ac:dyDescent="0.25">
      <c r="A87" s="16"/>
      <c r="B87" s="81"/>
      <c r="C87" s="16"/>
      <c r="D87" s="16"/>
      <c r="E87" s="16"/>
      <c r="F87" s="16"/>
      <c r="G87" s="16"/>
      <c r="H87" s="16"/>
      <c r="I87" s="16"/>
      <c r="J87" s="16"/>
      <c r="K87" s="16"/>
      <c r="L87" s="16"/>
      <c r="M87" s="16"/>
      <c r="N87" s="16"/>
      <c r="O87" s="16"/>
      <c r="P87" s="16"/>
      <c r="Q87" s="16"/>
      <c r="R87" s="16"/>
      <c r="S87" s="16"/>
      <c r="T87" s="17"/>
    </row>
    <row r="88" spans="1:20" s="18" customFormat="1" x14ac:dyDescent="0.25">
      <c r="A88" s="16"/>
      <c r="B88" s="81"/>
      <c r="C88" s="16"/>
      <c r="D88" s="16"/>
      <c r="E88" s="16"/>
      <c r="F88" s="16"/>
      <c r="G88" s="16"/>
      <c r="H88" s="16"/>
      <c r="I88" s="16"/>
      <c r="J88" s="16"/>
      <c r="K88" s="16"/>
      <c r="L88" s="16"/>
      <c r="M88" s="16"/>
      <c r="N88" s="16"/>
      <c r="O88" s="16"/>
      <c r="P88" s="16"/>
      <c r="Q88" s="16"/>
      <c r="R88" s="16"/>
      <c r="S88" s="16"/>
      <c r="T88" s="17"/>
    </row>
    <row r="89" spans="1:20" s="18" customFormat="1" x14ac:dyDescent="0.25">
      <c r="A89" s="16"/>
      <c r="B89" s="81"/>
      <c r="C89" s="16"/>
      <c r="D89" s="16"/>
      <c r="E89" s="16"/>
      <c r="F89" s="16"/>
      <c r="G89" s="16"/>
      <c r="H89" s="16"/>
      <c r="I89" s="16"/>
      <c r="J89" s="16"/>
      <c r="K89" s="16"/>
      <c r="L89" s="16"/>
      <c r="M89" s="16"/>
      <c r="N89" s="16"/>
      <c r="O89" s="16"/>
      <c r="P89" s="16"/>
      <c r="Q89" s="16"/>
      <c r="R89" s="16"/>
      <c r="S89" s="16"/>
      <c r="T89" s="17"/>
    </row>
    <row r="90" spans="1:20" s="18" customFormat="1" x14ac:dyDescent="0.25">
      <c r="A90" s="16"/>
      <c r="B90" s="81"/>
      <c r="C90" s="16"/>
      <c r="D90" s="16"/>
      <c r="E90" s="16"/>
      <c r="F90" s="16"/>
      <c r="G90" s="16"/>
      <c r="H90" s="16"/>
      <c r="I90" s="16"/>
      <c r="J90" s="16"/>
      <c r="K90" s="16"/>
      <c r="L90" s="16"/>
      <c r="M90" s="16"/>
      <c r="N90" s="16"/>
      <c r="O90" s="16"/>
      <c r="P90" s="16"/>
      <c r="Q90" s="16"/>
      <c r="R90" s="16"/>
      <c r="S90" s="16"/>
      <c r="T90" s="17"/>
    </row>
    <row r="91" spans="1:20" s="18" customFormat="1" x14ac:dyDescent="0.25">
      <c r="A91" s="16"/>
      <c r="B91" s="81"/>
      <c r="C91" s="16"/>
      <c r="D91" s="16"/>
      <c r="E91" s="16"/>
      <c r="F91" s="16"/>
      <c r="G91" s="16"/>
      <c r="H91" s="16"/>
      <c r="I91" s="16"/>
      <c r="J91" s="16"/>
      <c r="K91" s="16"/>
      <c r="L91" s="16"/>
      <c r="M91" s="16"/>
      <c r="N91" s="16"/>
      <c r="O91" s="16"/>
      <c r="P91" s="16"/>
      <c r="Q91" s="16"/>
      <c r="R91" s="16"/>
      <c r="S91" s="16"/>
      <c r="T91" s="17"/>
    </row>
    <row r="92" spans="1:20" s="18" customFormat="1" x14ac:dyDescent="0.25">
      <c r="A92" s="16"/>
      <c r="B92" s="81"/>
      <c r="C92" s="16"/>
      <c r="D92" s="16"/>
      <c r="E92" s="16"/>
      <c r="F92" s="16"/>
      <c r="G92" s="16"/>
      <c r="H92" s="16"/>
      <c r="I92" s="16"/>
      <c r="J92" s="16"/>
      <c r="K92" s="16"/>
      <c r="L92" s="16"/>
      <c r="M92" s="16"/>
      <c r="N92" s="16"/>
      <c r="O92" s="16"/>
      <c r="P92" s="16"/>
      <c r="Q92" s="16"/>
      <c r="R92" s="16"/>
      <c r="S92" s="16"/>
      <c r="T92" s="17"/>
    </row>
    <row r="93" spans="1:20" s="18" customFormat="1" x14ac:dyDescent="0.25">
      <c r="A93" s="16"/>
      <c r="B93" s="81"/>
      <c r="C93" s="16"/>
      <c r="D93" s="16"/>
      <c r="E93" s="16"/>
      <c r="F93" s="16"/>
      <c r="G93" s="16"/>
      <c r="H93" s="16"/>
      <c r="I93" s="16"/>
      <c r="J93" s="16"/>
      <c r="K93" s="16"/>
      <c r="L93" s="16"/>
      <c r="M93" s="16"/>
      <c r="N93" s="16"/>
      <c r="O93" s="16"/>
      <c r="P93" s="16"/>
      <c r="Q93" s="16"/>
      <c r="R93" s="16"/>
      <c r="S93" s="16"/>
      <c r="T93" s="17"/>
    </row>
    <row r="94" spans="1:20" s="18" customFormat="1" x14ac:dyDescent="0.25">
      <c r="A94" s="16"/>
      <c r="B94" s="81"/>
      <c r="C94" s="16"/>
      <c r="D94" s="16"/>
      <c r="E94" s="16"/>
      <c r="F94" s="16"/>
      <c r="G94" s="16"/>
      <c r="H94" s="16"/>
      <c r="I94" s="16"/>
      <c r="J94" s="16"/>
      <c r="K94" s="16"/>
      <c r="L94" s="16"/>
      <c r="M94" s="16"/>
      <c r="N94" s="16"/>
      <c r="O94" s="16"/>
      <c r="P94" s="16"/>
      <c r="Q94" s="16"/>
      <c r="R94" s="16"/>
      <c r="S94" s="16"/>
      <c r="T94" s="17"/>
    </row>
    <row r="95" spans="1:20" s="18" customFormat="1" x14ac:dyDescent="0.25">
      <c r="A95" s="16"/>
      <c r="B95" s="81"/>
      <c r="C95" s="16"/>
      <c r="D95" s="16"/>
      <c r="E95" s="16"/>
      <c r="F95" s="16"/>
      <c r="G95" s="16"/>
      <c r="H95" s="16"/>
      <c r="I95" s="16"/>
      <c r="J95" s="16"/>
      <c r="K95" s="16"/>
      <c r="L95" s="16"/>
      <c r="M95" s="16"/>
      <c r="N95" s="16"/>
      <c r="O95" s="16"/>
      <c r="P95" s="16"/>
      <c r="Q95" s="16"/>
      <c r="R95" s="16"/>
      <c r="S95" s="16"/>
      <c r="T95" s="17"/>
    </row>
    <row r="96" spans="1:20" s="18" customFormat="1" x14ac:dyDescent="0.25">
      <c r="A96" s="16"/>
      <c r="B96" s="81"/>
      <c r="C96" s="16"/>
      <c r="D96" s="16"/>
      <c r="E96" s="16"/>
      <c r="F96" s="16"/>
      <c r="G96" s="16"/>
      <c r="H96" s="16"/>
      <c r="I96" s="16"/>
      <c r="J96" s="16"/>
      <c r="K96" s="16"/>
      <c r="L96" s="16"/>
      <c r="M96" s="16"/>
      <c r="N96" s="16"/>
      <c r="O96" s="16"/>
      <c r="P96" s="16"/>
      <c r="Q96" s="16"/>
      <c r="R96" s="16"/>
      <c r="S96" s="16"/>
      <c r="T96" s="17"/>
    </row>
    <row r="97" spans="1:20" s="18" customFormat="1" x14ac:dyDescent="0.25">
      <c r="A97" s="16"/>
      <c r="B97" s="81"/>
      <c r="C97" s="16"/>
      <c r="D97" s="16"/>
      <c r="E97" s="16"/>
      <c r="F97" s="16"/>
      <c r="G97" s="16"/>
      <c r="H97" s="16"/>
      <c r="I97" s="16"/>
      <c r="J97" s="16"/>
      <c r="K97" s="16"/>
      <c r="L97" s="16"/>
      <c r="M97" s="16"/>
      <c r="N97" s="16"/>
      <c r="O97" s="16"/>
      <c r="P97" s="16"/>
      <c r="Q97" s="16"/>
      <c r="R97" s="16"/>
      <c r="S97" s="16"/>
      <c r="T97" s="17"/>
    </row>
    <row r="98" spans="1:20" s="18" customFormat="1" x14ac:dyDescent="0.25">
      <c r="A98" s="16"/>
      <c r="B98" s="81"/>
      <c r="C98" s="16"/>
      <c r="D98" s="16"/>
      <c r="E98" s="16"/>
      <c r="F98" s="16"/>
      <c r="G98" s="16"/>
      <c r="H98" s="16"/>
      <c r="I98" s="16"/>
      <c r="J98" s="16"/>
      <c r="K98" s="16"/>
      <c r="L98" s="16"/>
      <c r="M98" s="16"/>
      <c r="N98" s="16"/>
      <c r="O98" s="16"/>
      <c r="P98" s="16"/>
      <c r="Q98" s="16"/>
      <c r="R98" s="16"/>
      <c r="S98" s="16"/>
      <c r="T98" s="17"/>
    </row>
    <row r="99" spans="1:20" s="18" customFormat="1" x14ac:dyDescent="0.25">
      <c r="A99" s="16"/>
      <c r="B99" s="81"/>
      <c r="C99" s="16"/>
      <c r="D99" s="16"/>
      <c r="E99" s="16"/>
      <c r="F99" s="16"/>
      <c r="G99" s="16"/>
      <c r="H99" s="16"/>
      <c r="I99" s="16"/>
      <c r="J99" s="16"/>
      <c r="K99" s="16"/>
      <c r="L99" s="16"/>
      <c r="M99" s="16"/>
      <c r="N99" s="16"/>
      <c r="O99" s="16"/>
      <c r="P99" s="16"/>
      <c r="Q99" s="16"/>
      <c r="R99" s="16"/>
      <c r="S99" s="16"/>
      <c r="T99" s="17"/>
    </row>
    <row r="100" spans="1:20" s="18" customFormat="1" x14ac:dyDescent="0.2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2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2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2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2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2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2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2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2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2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2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2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2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2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2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2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2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2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2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2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2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2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2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2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2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2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2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2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2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2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2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2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2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2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2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2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2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2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2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2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2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2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2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2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2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2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2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2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2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2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2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2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2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2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2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2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2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2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2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2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2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2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2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2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2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2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2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2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2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2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2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2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2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2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2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2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2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2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2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2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2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2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2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2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2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2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2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2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2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2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2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2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2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2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2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2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2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2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2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2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2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2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2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2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2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2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2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2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2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2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2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2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2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2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2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2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2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2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2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2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2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2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2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2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2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2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2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2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2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2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2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2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2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2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2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2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2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2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2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2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2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2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2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2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2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2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2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2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2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2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2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2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2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2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2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2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2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2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2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2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2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2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2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2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2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2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2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2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2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2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2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2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2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2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2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2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2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2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2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2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2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2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2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2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2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2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2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2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2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2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2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2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2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2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2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2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2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2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2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2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2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2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2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2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2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2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2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2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2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2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2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2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2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2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2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2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2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2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2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2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2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2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2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2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2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2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2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2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2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2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2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2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2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2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2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2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2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2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2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2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2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2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2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2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2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2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2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2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2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2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2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2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2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2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2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2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2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2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2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2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2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2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2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2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2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2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2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2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2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2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2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2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2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2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2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2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2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2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2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2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2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2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2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2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2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2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2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2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2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2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2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2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2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2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2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2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2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2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2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2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2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2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2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2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2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2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2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2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2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2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2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2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2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2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2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2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2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2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2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2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2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2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2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2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2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2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2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2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2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2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2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2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2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2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2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2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2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2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2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2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2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2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2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2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2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2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2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2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2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2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2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2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25">
      <c r="A452" s="16"/>
      <c r="B452" s="81"/>
      <c r="C452" s="16"/>
      <c r="D452" s="16"/>
      <c r="E452" s="16"/>
      <c r="F452" s="16"/>
      <c r="G452" s="16"/>
      <c r="H452" s="16"/>
      <c r="I452" s="16"/>
      <c r="J452" s="16"/>
      <c r="K452" s="16"/>
      <c r="L452" s="16"/>
      <c r="M452" s="16"/>
      <c r="N452" s="16"/>
      <c r="O452" s="16"/>
      <c r="P452" s="16"/>
      <c r="Q452" s="16"/>
      <c r="R452" s="16"/>
      <c r="S452" s="16"/>
      <c r="T452" s="17"/>
    </row>
    <row r="453" spans="1:20" s="18" customFormat="1" x14ac:dyDescent="0.25">
      <c r="A453" s="16"/>
      <c r="B453" s="81"/>
      <c r="C453" s="16"/>
      <c r="D453" s="16"/>
      <c r="E453" s="16"/>
      <c r="F453" s="16"/>
      <c r="G453" s="16"/>
      <c r="H453" s="16"/>
      <c r="I453" s="16"/>
      <c r="J453" s="16"/>
      <c r="K453" s="16"/>
      <c r="L453" s="16"/>
      <c r="M453" s="16"/>
      <c r="N453" s="16"/>
      <c r="O453" s="16"/>
      <c r="P453" s="16"/>
      <c r="Q453" s="16"/>
      <c r="R453" s="16"/>
      <c r="S453" s="16"/>
      <c r="T453" s="17"/>
    </row>
    <row r="454" spans="1:20" s="18" customFormat="1" x14ac:dyDescent="0.25">
      <c r="A454" s="16"/>
      <c r="B454" s="81"/>
      <c r="C454" s="16"/>
      <c r="D454" s="16"/>
      <c r="E454" s="16"/>
      <c r="F454" s="16"/>
      <c r="G454" s="16"/>
      <c r="H454" s="16"/>
      <c r="I454" s="16"/>
      <c r="J454" s="16"/>
      <c r="K454" s="16"/>
      <c r="L454" s="16"/>
      <c r="M454" s="16"/>
      <c r="N454" s="16"/>
      <c r="O454" s="16"/>
      <c r="P454" s="16"/>
      <c r="Q454" s="16"/>
      <c r="R454" s="16"/>
      <c r="S454" s="16"/>
      <c r="T454" s="17"/>
    </row>
    <row r="455" spans="1:20" s="18" customFormat="1" x14ac:dyDescent="0.25">
      <c r="A455" s="16"/>
      <c r="B455" s="81"/>
      <c r="C455" s="16"/>
      <c r="D455" s="16"/>
      <c r="E455" s="16"/>
      <c r="F455" s="16"/>
      <c r="G455" s="16"/>
      <c r="H455" s="16"/>
      <c r="I455" s="16"/>
      <c r="J455" s="16"/>
      <c r="K455" s="16"/>
      <c r="L455" s="16"/>
      <c r="M455" s="16"/>
      <c r="N455" s="16"/>
      <c r="O455" s="16"/>
      <c r="P455" s="16"/>
      <c r="Q455" s="16"/>
      <c r="R455" s="16"/>
      <c r="S455" s="16"/>
      <c r="T455" s="17"/>
    </row>
    <row r="456" spans="1:20" s="18" customFormat="1" x14ac:dyDescent="0.25">
      <c r="A456" s="16"/>
      <c r="B456" s="81"/>
      <c r="C456" s="16"/>
      <c r="D456" s="16"/>
      <c r="E456" s="16"/>
      <c r="F456" s="16"/>
      <c r="G456" s="16"/>
      <c r="H456" s="16"/>
      <c r="I456" s="16"/>
      <c r="J456" s="16"/>
      <c r="K456" s="16"/>
      <c r="L456" s="16"/>
      <c r="M456" s="16"/>
      <c r="N456" s="16"/>
      <c r="O456" s="16"/>
      <c r="P456" s="16"/>
      <c r="Q456" s="16"/>
      <c r="R456" s="16"/>
      <c r="S456" s="16"/>
      <c r="T456" s="17"/>
    </row>
    <row r="457" spans="1:20" s="18" customFormat="1" x14ac:dyDescent="0.25">
      <c r="A457" s="16"/>
      <c r="B457" s="81"/>
      <c r="C457" s="16"/>
      <c r="D457" s="16"/>
      <c r="E457" s="16"/>
      <c r="F457" s="16"/>
      <c r="G457" s="16"/>
      <c r="H457" s="16"/>
      <c r="I457" s="16"/>
      <c r="J457" s="16"/>
      <c r="K457" s="16"/>
      <c r="L457" s="16"/>
      <c r="M457" s="16"/>
      <c r="N457" s="16"/>
      <c r="O457" s="16"/>
      <c r="P457" s="16"/>
      <c r="Q457" s="16"/>
      <c r="R457" s="16"/>
      <c r="S457" s="16"/>
      <c r="T457" s="17"/>
    </row>
    <row r="458" spans="1:20" s="18" customFormat="1" x14ac:dyDescent="0.25">
      <c r="A458" s="16"/>
      <c r="B458" s="81"/>
      <c r="C458" s="16"/>
      <c r="D458" s="16"/>
      <c r="E458" s="16"/>
      <c r="F458" s="16"/>
      <c r="G458" s="16"/>
      <c r="H458" s="16"/>
      <c r="I458" s="16"/>
      <c r="J458" s="16"/>
      <c r="K458" s="16"/>
      <c r="L458" s="16"/>
      <c r="M458" s="16"/>
      <c r="N458" s="16"/>
      <c r="O458" s="16"/>
      <c r="P458" s="16"/>
      <c r="Q458" s="16"/>
      <c r="R458" s="16"/>
      <c r="S458" s="16"/>
      <c r="T458" s="17"/>
    </row>
    <row r="459" spans="1:20" s="18" customFormat="1" x14ac:dyDescent="0.25">
      <c r="A459" s="16"/>
      <c r="B459" s="81"/>
      <c r="C459" s="16"/>
      <c r="D459" s="16"/>
      <c r="E459" s="16"/>
      <c r="F459" s="16"/>
      <c r="G459" s="16"/>
      <c r="H459" s="16"/>
      <c r="I459" s="16"/>
      <c r="J459" s="16"/>
      <c r="K459" s="16"/>
      <c r="L459" s="16"/>
      <c r="M459" s="16"/>
      <c r="N459" s="16"/>
      <c r="O459" s="16"/>
      <c r="P459" s="16"/>
      <c r="Q459" s="16"/>
      <c r="R459" s="16"/>
      <c r="S459" s="16"/>
      <c r="T459" s="17"/>
    </row>
    <row r="460" spans="1:20" s="18" customFormat="1" x14ac:dyDescent="0.25">
      <c r="A460" s="16"/>
      <c r="B460" s="81"/>
      <c r="C460" s="16"/>
      <c r="D460" s="16"/>
      <c r="E460" s="16"/>
      <c r="F460" s="16"/>
      <c r="G460" s="16"/>
      <c r="H460" s="16"/>
      <c r="I460" s="16"/>
      <c r="J460" s="16"/>
      <c r="K460" s="16"/>
      <c r="L460" s="16"/>
      <c r="M460" s="16"/>
      <c r="N460" s="16"/>
      <c r="O460" s="16"/>
      <c r="P460" s="16"/>
      <c r="Q460" s="16"/>
      <c r="R460" s="16"/>
      <c r="S460" s="16"/>
      <c r="T460" s="17"/>
    </row>
    <row r="461" spans="1:20" s="18" customFormat="1" x14ac:dyDescent="0.25">
      <c r="A461" s="16"/>
      <c r="B461" s="81"/>
      <c r="C461" s="16"/>
      <c r="D461" s="16"/>
      <c r="E461" s="16"/>
      <c r="F461" s="16"/>
      <c r="G461" s="16"/>
      <c r="H461" s="16"/>
      <c r="I461" s="16"/>
      <c r="J461" s="16"/>
      <c r="K461" s="16"/>
      <c r="L461" s="16"/>
      <c r="M461" s="16"/>
      <c r="N461" s="16"/>
      <c r="O461" s="16"/>
      <c r="P461" s="16"/>
      <c r="Q461" s="16"/>
      <c r="R461" s="16"/>
      <c r="S461" s="16"/>
      <c r="T461" s="17"/>
    </row>
    <row r="462" spans="1:20" s="18" customFormat="1" x14ac:dyDescent="0.25">
      <c r="A462" s="16"/>
      <c r="B462" s="81"/>
      <c r="C462" s="16"/>
      <c r="D462" s="16"/>
      <c r="E462" s="16"/>
      <c r="F462" s="16"/>
      <c r="G462" s="16"/>
      <c r="H462" s="16"/>
      <c r="I462" s="16"/>
      <c r="J462" s="16"/>
      <c r="K462" s="16"/>
      <c r="L462" s="16"/>
      <c r="M462" s="16"/>
      <c r="N462" s="16"/>
      <c r="O462" s="16"/>
      <c r="P462" s="16"/>
      <c r="Q462" s="16"/>
      <c r="R462" s="16"/>
      <c r="S462" s="16"/>
      <c r="T462" s="17"/>
    </row>
    <row r="463" spans="1:20" s="18" customFormat="1" x14ac:dyDescent="0.25">
      <c r="A463" s="16"/>
      <c r="B463" s="81"/>
      <c r="C463" s="16"/>
      <c r="D463" s="16"/>
      <c r="E463" s="16"/>
      <c r="F463" s="16"/>
      <c r="G463" s="16"/>
      <c r="H463" s="16"/>
      <c r="I463" s="16"/>
      <c r="J463" s="16"/>
      <c r="K463" s="16"/>
      <c r="L463" s="16"/>
      <c r="M463" s="16"/>
      <c r="N463" s="16"/>
      <c r="O463" s="16"/>
      <c r="P463" s="16"/>
      <c r="Q463" s="16"/>
      <c r="R463" s="16"/>
      <c r="S463" s="16"/>
      <c r="T463" s="17"/>
    </row>
    <row r="464" spans="1:20" s="18" customFormat="1" x14ac:dyDescent="0.25">
      <c r="A464" s="16"/>
      <c r="B464" s="81"/>
      <c r="C464" s="16"/>
      <c r="D464" s="16"/>
      <c r="E464" s="16"/>
      <c r="F464" s="16"/>
      <c r="G464" s="16"/>
      <c r="H464" s="16"/>
      <c r="I464" s="16"/>
      <c r="J464" s="16"/>
      <c r="K464" s="16"/>
      <c r="L464" s="16"/>
      <c r="M464" s="16"/>
      <c r="N464" s="16"/>
      <c r="O464" s="16"/>
      <c r="P464" s="16"/>
      <c r="Q464" s="16"/>
      <c r="R464" s="16"/>
      <c r="S464" s="16"/>
      <c r="T464" s="17"/>
    </row>
    <row r="465" spans="1:20" s="18" customFormat="1" x14ac:dyDescent="0.25">
      <c r="A465" s="16"/>
      <c r="B465" s="81"/>
      <c r="C465" s="16"/>
      <c r="D465" s="16"/>
      <c r="E465" s="16"/>
      <c r="F465" s="16"/>
      <c r="G465" s="16"/>
      <c r="H465" s="16"/>
      <c r="I465" s="16"/>
      <c r="J465" s="16"/>
      <c r="K465" s="16"/>
      <c r="L465" s="16"/>
      <c r="M465" s="16"/>
      <c r="N465" s="16"/>
      <c r="O465" s="16"/>
      <c r="P465" s="16"/>
      <c r="Q465" s="16"/>
      <c r="R465" s="16"/>
      <c r="S465" s="16"/>
      <c r="T465" s="17"/>
    </row>
    <row r="466" spans="1:20" s="18" customFormat="1" x14ac:dyDescent="0.25">
      <c r="A466" s="16"/>
      <c r="B466" s="81"/>
      <c r="C466" s="16"/>
      <c r="D466" s="16"/>
      <c r="E466" s="16"/>
      <c r="F466" s="16"/>
      <c r="G466" s="16"/>
      <c r="H466" s="16"/>
      <c r="I466" s="16"/>
      <c r="J466" s="16"/>
      <c r="K466" s="16"/>
      <c r="L466" s="16"/>
      <c r="M466" s="16"/>
      <c r="N466" s="16"/>
      <c r="O466" s="16"/>
      <c r="P466" s="16"/>
      <c r="Q466" s="16"/>
      <c r="R466" s="16"/>
      <c r="S466" s="16"/>
      <c r="T466" s="17"/>
    </row>
    <row r="467" spans="1:20" s="18" customFormat="1" x14ac:dyDescent="0.25">
      <c r="A467" s="16"/>
      <c r="B467" s="81"/>
      <c r="C467" s="16"/>
      <c r="D467" s="16"/>
      <c r="E467" s="16"/>
      <c r="F467" s="16"/>
      <c r="G467" s="16"/>
      <c r="H467" s="16"/>
      <c r="I467" s="16"/>
      <c r="J467" s="16"/>
      <c r="K467" s="16"/>
      <c r="L467" s="16"/>
      <c r="M467" s="16"/>
      <c r="N467" s="16"/>
      <c r="O467" s="16"/>
      <c r="P467" s="16"/>
      <c r="Q467" s="16"/>
      <c r="R467" s="16"/>
      <c r="S467" s="16"/>
      <c r="T467" s="17"/>
    </row>
    <row r="468" spans="1:20" s="18" customFormat="1" x14ac:dyDescent="0.25">
      <c r="A468" s="16"/>
      <c r="B468" s="81"/>
      <c r="C468" s="16"/>
      <c r="D468" s="16"/>
      <c r="E468" s="16"/>
      <c r="F468" s="16"/>
      <c r="G468" s="16"/>
      <c r="H468" s="16"/>
      <c r="I468" s="16"/>
      <c r="J468" s="16"/>
      <c r="K468" s="16"/>
      <c r="L468" s="16"/>
      <c r="M468" s="16"/>
      <c r="N468" s="16"/>
      <c r="O468" s="16"/>
      <c r="P468" s="16"/>
      <c r="Q468" s="16"/>
      <c r="R468" s="16"/>
      <c r="S468" s="16"/>
      <c r="T468" s="17"/>
    </row>
    <row r="469" spans="1:20" s="18" customFormat="1" x14ac:dyDescent="0.25">
      <c r="A469" s="16"/>
      <c r="B469" s="81"/>
      <c r="C469" s="16"/>
      <c r="D469" s="16"/>
      <c r="E469" s="16"/>
      <c r="F469" s="16"/>
      <c r="G469" s="16"/>
      <c r="H469" s="16"/>
      <c r="I469" s="16"/>
      <c r="J469" s="16"/>
      <c r="K469" s="16"/>
      <c r="L469" s="16"/>
      <c r="M469" s="16"/>
      <c r="N469" s="16"/>
      <c r="O469" s="16"/>
      <c r="P469" s="16"/>
      <c r="Q469" s="16"/>
      <c r="R469" s="16"/>
      <c r="S469" s="16"/>
      <c r="T469" s="17"/>
    </row>
    <row r="470" spans="1:20" s="18" customFormat="1" x14ac:dyDescent="0.25">
      <c r="A470" s="16"/>
      <c r="B470" s="81"/>
      <c r="C470" s="16"/>
      <c r="D470" s="16"/>
      <c r="E470" s="16"/>
      <c r="F470" s="16"/>
      <c r="G470" s="16"/>
      <c r="H470" s="16"/>
      <c r="I470" s="16"/>
      <c r="J470" s="16"/>
      <c r="K470" s="16"/>
      <c r="L470" s="16"/>
      <c r="M470" s="16"/>
      <c r="N470" s="16"/>
      <c r="O470" s="16"/>
      <c r="P470" s="16"/>
      <c r="Q470" s="16"/>
      <c r="R470" s="16"/>
      <c r="S470" s="16"/>
      <c r="T470" s="17"/>
    </row>
    <row r="471" spans="1:20" s="18" customFormat="1" x14ac:dyDescent="0.25">
      <c r="A471" s="16"/>
      <c r="B471" s="81"/>
      <c r="C471" s="16"/>
      <c r="D471" s="16"/>
      <c r="E471" s="16"/>
      <c r="F471" s="16"/>
      <c r="G471" s="16"/>
      <c r="H471" s="16"/>
      <c r="I471" s="16"/>
      <c r="J471" s="16"/>
      <c r="K471" s="16"/>
      <c r="L471" s="16"/>
      <c r="M471" s="16"/>
      <c r="N471" s="16"/>
      <c r="O471" s="16"/>
      <c r="P471" s="16"/>
      <c r="Q471" s="16"/>
      <c r="R471" s="16"/>
      <c r="S471" s="16"/>
      <c r="T471" s="17"/>
    </row>
    <row r="472" spans="1:20" s="18" customFormat="1" x14ac:dyDescent="0.25">
      <c r="A472" s="16"/>
      <c r="B472" s="81"/>
      <c r="C472" s="16"/>
      <c r="D472" s="16"/>
      <c r="E472" s="16"/>
      <c r="F472" s="16"/>
      <c r="G472" s="16"/>
      <c r="H472" s="16"/>
      <c r="I472" s="16"/>
      <c r="J472" s="16"/>
      <c r="K472" s="16"/>
      <c r="L472" s="16"/>
      <c r="M472" s="16"/>
      <c r="N472" s="16"/>
      <c r="O472" s="16"/>
      <c r="P472" s="16"/>
      <c r="Q472" s="16"/>
      <c r="R472" s="16"/>
      <c r="S472" s="16"/>
      <c r="T472" s="17"/>
    </row>
  </sheetData>
  <mergeCells count="9">
    <mergeCell ref="Q8:R8"/>
    <mergeCell ref="S8:T8"/>
    <mergeCell ref="E2:G2"/>
    <mergeCell ref="N8:O8"/>
    <mergeCell ref="L8:M8"/>
    <mergeCell ref="J8:K8"/>
    <mergeCell ref="H8:I8"/>
    <mergeCell ref="E4:H4"/>
    <mergeCell ref="E6:H6"/>
  </mergeCells>
  <phoneticPr fontId="3" type="noConversion"/>
  <conditionalFormatting sqref="I10:I63">
    <cfRule type="cellIs" dxfId="33" priority="22" operator="equal">
      <formula>"Mycket hög"</formula>
    </cfRule>
    <cfRule type="cellIs" dxfId="32" priority="28" operator="equal">
      <formula>"Låg"</formula>
    </cfRule>
    <cfRule type="cellIs" dxfId="31" priority="29" operator="equal">
      <formula>"Mycket låg"</formula>
    </cfRule>
    <cfRule type="cellIs" dxfId="30" priority="30" operator="equal">
      <formula>"Medel"</formula>
    </cfRule>
    <cfRule type="cellIs" dxfId="29" priority="31" operator="equal">
      <formula>"Hög"</formula>
    </cfRule>
  </conditionalFormatting>
  <conditionalFormatting sqref="I10:U63">
    <cfRule type="cellIs" dxfId="28" priority="21" operator="equal">
      <formula>"Accepteras"</formula>
    </cfRule>
  </conditionalFormatting>
  <conditionalFormatting sqref="K10:K63">
    <cfRule type="cellIs" dxfId="27" priority="32" operator="equal">
      <formula>"Medel"</formula>
    </cfRule>
    <cfRule type="cellIs" dxfId="26" priority="33" operator="equal">
      <formula>"Liten"</formula>
    </cfRule>
    <cfRule type="cellIs" dxfId="25" priority="34" operator="equal">
      <formula>"Stor"</formula>
    </cfRule>
    <cfRule type="cellIs" dxfId="24" priority="35" operator="equal">
      <formula>"Allvarlig"</formula>
    </cfRule>
  </conditionalFormatting>
  <conditionalFormatting sqref="M10:M63">
    <cfRule type="cellIs" dxfId="23" priority="40" operator="equal">
      <formula>"Medel"</formula>
    </cfRule>
    <cfRule type="cellIs" dxfId="22" priority="41" operator="equal">
      <formula>"Kort"</formula>
    </cfRule>
    <cfRule type="cellIs" dxfId="21" priority="42" operator="equal">
      <formula>"Lång"</formula>
    </cfRule>
  </conditionalFormatting>
  <conditionalFormatting sqref="O10:P63">
    <cfRule type="cellIs" dxfId="20" priority="48" operator="equal">
      <formula>"Regionalt"</formula>
    </cfRule>
    <cfRule type="cellIs" dxfId="19" priority="49" operator="equal">
      <formula>"Lokalt"</formula>
    </cfRule>
    <cfRule type="cellIs" dxfId="18" priority="50" operator="equal">
      <formula>"Nationellt"</formula>
    </cfRule>
  </conditionalFormatting>
  <conditionalFormatting sqref="R10:R63">
    <cfRule type="cellIs" dxfId="17" priority="64" operator="equal">
      <formula>"Mycket Hög"</formula>
    </cfRule>
    <cfRule type="cellIs" dxfId="16" priority="65" operator="equal">
      <formula>"Hög"</formula>
    </cfRule>
    <cfRule type="cellIs" dxfId="15" priority="66" operator="equal">
      <formula>"Medelhög"</formula>
    </cfRule>
    <cfRule type="cellIs" dxfId="14" priority="67" operator="equal">
      <formula>"låg"</formula>
    </cfRule>
  </conditionalFormatting>
  <conditionalFormatting sqref="T10:T63">
    <cfRule type="cellIs" dxfId="13" priority="60" operator="equal">
      <formula>"Extremt hög"</formula>
    </cfRule>
    <cfRule type="cellIs" dxfId="12" priority="61" operator="equal">
      <formula>"Hög"</formula>
    </cfRule>
    <cfRule type="cellIs" dxfId="11" priority="62" operator="equal">
      <formula>"Medel"</formula>
    </cfRule>
    <cfRule type="cellIs" dxfId="10" priority="63" operator="equal">
      <formula>"Låg"</formula>
    </cfRule>
  </conditionalFormatting>
  <conditionalFormatting sqref="W10:X63">
    <cfRule type="cellIs" dxfId="9" priority="1" operator="equal">
      <formula>"Extremt hög"</formula>
    </cfRule>
    <cfRule type="cellIs" dxfId="8" priority="2" operator="equal">
      <formula>"Hög"</formula>
    </cfRule>
    <cfRule type="cellIs" dxfId="7" priority="3" operator="equal">
      <formula>"Medel"</formula>
    </cfRule>
    <cfRule type="cellIs" dxfId="6" priority="4" operator="equal">
      <formula>"Låg"</formula>
    </cfRule>
  </conditionalFormatting>
  <conditionalFormatting sqref="AA10:AA63">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R10:R63</xm:sqref>
        </x14:dataValidation>
        <x14:dataValidation type="list" allowBlank="1" showInputMessage="1" showErrorMessage="1" xr:uid="{00000000-0002-0000-0200-000002000000}">
          <x14:formula1>
            <xm:f>Data!$J$6:$J$10</xm:f>
          </x14:formula1>
          <xm:sqref>U9:U63</xm:sqref>
        </x14:dataValidation>
        <x14:dataValidation type="list" allowBlank="1" showInputMessage="1" showErrorMessage="1" xr:uid="{CD296D6B-5C66-40E9-B4AA-A0FEE410DD17}">
          <x14:formula1>
            <xm:f>Data!$N$6:$N$9</xm:f>
          </x14:formula1>
          <xm:sqref>O10:O63</xm:sqref>
        </x14:dataValidation>
        <x14:dataValidation type="list" allowBlank="1" showInputMessage="1" showErrorMessage="1" xr:uid="{CF49DA38-C126-4B5E-BCE0-31D869CC1B56}">
          <x14:formula1>
            <xm:f>Data!$P$6:$P$9</xm:f>
          </x14:formula1>
          <xm:sqref>M10:M63</xm:sqref>
        </x14:dataValidation>
        <x14:dataValidation type="list" allowBlank="1" showInputMessage="1" showErrorMessage="1" xr:uid="{6650AAF3-08B6-46C9-AB47-4B1154C1E46C}">
          <x14:formula1>
            <xm:f>Data!$R$6:$R$9</xm:f>
          </x14:formula1>
          <xm:sqref>K10:K63</xm:sqref>
        </x14:dataValidation>
        <x14:dataValidation type="list" allowBlank="1" showInputMessage="1" showErrorMessage="1" xr:uid="{5E8200C0-1B5F-48D2-B21B-F1BB1B82FDE6}">
          <x14:formula1>
            <xm:f>Data!$T$6:$T$11</xm:f>
          </x14:formula1>
          <xm:sqref>I10:I63</xm:sqref>
        </x14:dataValidation>
        <x14:dataValidation type="list" allowBlank="1" showInputMessage="1" showErrorMessage="1" xr:uid="{EB6FC2D1-D09F-4EFC-9E49-4003D24AB1DA}">
          <x14:formula1>
            <xm:f>Data!$L$6:$L$10</xm:f>
          </x14:formula1>
          <xm:sqref>AA9:AA63</xm:sqref>
        </x14:dataValidation>
        <x14:dataValidation type="list" allowBlank="1" showInputMessage="1" showErrorMessage="1" xr:uid="{E981E101-4B04-438C-869C-FF5F65D625F9}">
          <x14:formula1>
            <xm:f>Data!$H$16:$H$20</xm:f>
          </x14:formula1>
          <xm:sqref>W10:W63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75" x14ac:dyDescent="0.25"/>
  <cols>
    <col min="1" max="2" width="9" style="1"/>
    <col min="3" max="3" width="30.5" style="1" customWidth="1"/>
    <col min="4" max="4" width="24.875" style="1" customWidth="1"/>
    <col min="5" max="5" width="62" style="1" customWidth="1"/>
    <col min="6" max="6" width="22.25" style="1" customWidth="1"/>
    <col min="7" max="7" width="25" style="1" customWidth="1"/>
    <col min="8" max="8" width="21.375" style="1" customWidth="1"/>
    <col min="9" max="95" width="9" style="18"/>
    <col min="96" max="16384" width="9" style="1"/>
  </cols>
  <sheetData>
    <row r="1" spans="1:95" s="18" customFormat="1" x14ac:dyDescent="0.25"/>
    <row r="2" spans="1:95" s="18" customFormat="1" ht="33.6" customHeight="1" x14ac:dyDescent="0.25">
      <c r="B2" s="87" t="s">
        <v>168</v>
      </c>
      <c r="D2" s="88"/>
      <c r="E2" s="89"/>
      <c r="F2" s="91"/>
      <c r="G2" s="90"/>
    </row>
    <row r="3" spans="1:95" s="18" customFormat="1" x14ac:dyDescent="0.25">
      <c r="B3" s="108" t="s">
        <v>197</v>
      </c>
    </row>
    <row r="4" spans="1:95" s="18" customFormat="1" x14ac:dyDescent="0.25">
      <c r="E4" s="18" t="s">
        <v>198</v>
      </c>
      <c r="F4" s="18" t="s">
        <v>198</v>
      </c>
      <c r="G4" s="18" t="s">
        <v>198</v>
      </c>
      <c r="H4" s="18" t="s">
        <v>199</v>
      </c>
    </row>
    <row r="5" spans="1:95" s="75" customFormat="1" ht="61.5" customHeight="1" thickBot="1" x14ac:dyDescent="0.3">
      <c r="A5" s="77" t="s">
        <v>79</v>
      </c>
      <c r="B5" s="77" t="s">
        <v>196</v>
      </c>
      <c r="C5" s="78" t="s">
        <v>78</v>
      </c>
      <c r="D5" s="77" t="s">
        <v>1</v>
      </c>
      <c r="E5" s="79" t="s">
        <v>169</v>
      </c>
      <c r="F5" s="79" t="s">
        <v>170</v>
      </c>
      <c r="G5" s="79" t="s">
        <v>171</v>
      </c>
      <c r="H5" s="100" t="s">
        <v>172</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25">
      <c r="A6" s="105" t="s">
        <v>88</v>
      </c>
      <c r="B6" s="107" t="s">
        <v>87</v>
      </c>
      <c r="C6" s="76" t="s">
        <v>80</v>
      </c>
      <c r="D6" s="76" t="s">
        <v>173</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25">
      <c r="A7" s="105" t="s">
        <v>89</v>
      </c>
      <c r="B7" s="107" t="s">
        <v>87</v>
      </c>
      <c r="C7" s="76"/>
      <c r="D7" s="76"/>
      <c r="E7" s="76" t="s">
        <v>77</v>
      </c>
      <c r="F7" s="76" t="s">
        <v>68</v>
      </c>
      <c r="G7" s="76" t="s">
        <v>76</v>
      </c>
      <c r="H7" s="101" t="s">
        <v>76</v>
      </c>
      <c r="I7" s="28"/>
      <c r="J7" s="28"/>
      <c r="K7" s="121"/>
      <c r="L7" s="121"/>
      <c r="M7" s="121"/>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25">
      <c r="A8" s="105" t="s">
        <v>90</v>
      </c>
      <c r="B8" s="107" t="s">
        <v>87</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25">
      <c r="A9" s="105" t="s">
        <v>91</v>
      </c>
      <c r="B9" s="107" t="s">
        <v>87</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25">
      <c r="A10" s="105" t="s">
        <v>92</v>
      </c>
      <c r="B10" s="107" t="s">
        <v>87</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25">
      <c r="A11" s="105" t="s">
        <v>93</v>
      </c>
      <c r="B11" s="107" t="s">
        <v>87</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25">
      <c r="A12" s="105" t="s">
        <v>94</v>
      </c>
      <c r="B12" s="107" t="s">
        <v>87</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25">
      <c r="A13" s="105" t="s">
        <v>95</v>
      </c>
      <c r="B13" s="107" t="s">
        <v>87</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25">
      <c r="A14" s="105" t="s">
        <v>96</v>
      </c>
      <c r="B14" s="107" t="s">
        <v>87</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25">
      <c r="A15" s="105" t="s">
        <v>18</v>
      </c>
      <c r="B15" s="107" t="s">
        <v>87</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25">
      <c r="A16" s="105" t="s">
        <v>19</v>
      </c>
      <c r="B16" s="107" t="s">
        <v>87</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25">
      <c r="A17" s="105" t="s">
        <v>20</v>
      </c>
      <c r="B17" s="107" t="s">
        <v>87</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25">
      <c r="A18" s="105" t="s">
        <v>21</v>
      </c>
      <c r="B18" s="107" t="s">
        <v>87</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25">
      <c r="A19" s="105" t="s">
        <v>22</v>
      </c>
      <c r="B19" s="107" t="s">
        <v>87</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25">
      <c r="A20" s="105" t="s">
        <v>23</v>
      </c>
      <c r="B20" s="107" t="s">
        <v>87</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25">
      <c r="A21" s="105" t="s">
        <v>24</v>
      </c>
      <c r="B21" s="107" t="s">
        <v>87</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25">
      <c r="A22" s="105" t="s">
        <v>25</v>
      </c>
      <c r="B22" s="107" t="s">
        <v>87</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25">
      <c r="A23" s="105" t="s">
        <v>26</v>
      </c>
      <c r="B23" s="107" t="s">
        <v>87</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25">
      <c r="A24" s="105" t="s">
        <v>27</v>
      </c>
      <c r="B24" s="107" t="s">
        <v>87</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25">
      <c r="A25" s="105" t="s">
        <v>28</v>
      </c>
      <c r="B25" s="107" t="s">
        <v>87</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25">
      <c r="A26" s="105" t="s">
        <v>29</v>
      </c>
      <c r="B26" s="107" t="s">
        <v>87</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25">
      <c r="A27" s="105" t="s">
        <v>30</v>
      </c>
      <c r="B27" s="107" t="s">
        <v>87</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25">
      <c r="A28" s="105" t="s">
        <v>31</v>
      </c>
      <c r="B28" s="107" t="s">
        <v>87</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25">
      <c r="A29" s="105" t="s">
        <v>32</v>
      </c>
      <c r="B29" s="107" t="s">
        <v>87</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25">
      <c r="A30" s="105" t="s">
        <v>33</v>
      </c>
      <c r="B30" s="107" t="s">
        <v>87</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25">
      <c r="A31" s="105" t="s">
        <v>34</v>
      </c>
      <c r="B31" s="107" t="s">
        <v>87</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25">
      <c r="A32" s="105" t="s">
        <v>35</v>
      </c>
      <c r="B32" s="107" t="s">
        <v>87</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25">
      <c r="A33" s="105" t="s">
        <v>36</v>
      </c>
      <c r="B33" s="107" t="s">
        <v>87</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25">
      <c r="A34" s="105" t="s">
        <v>37</v>
      </c>
      <c r="B34" s="107" t="s">
        <v>87</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25">
      <c r="A35" s="105" t="s">
        <v>38</v>
      </c>
      <c r="B35" s="107" t="s">
        <v>87</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25">
      <c r="A36" s="105" t="s">
        <v>39</v>
      </c>
      <c r="B36" s="107" t="s">
        <v>87</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25">
      <c r="A37" s="105" t="s">
        <v>40</v>
      </c>
      <c r="B37" s="107" t="s">
        <v>87</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25">
      <c r="A38" s="105" t="s">
        <v>41</v>
      </c>
      <c r="B38" s="107" t="s">
        <v>87</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25">
      <c r="A39" s="105" t="s">
        <v>42</v>
      </c>
      <c r="B39" s="107" t="s">
        <v>87</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25">
      <c r="A40" s="105" t="s">
        <v>43</v>
      </c>
      <c r="B40" s="107" t="s">
        <v>87</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25">
      <c r="A41" s="105" t="s">
        <v>44</v>
      </c>
      <c r="B41" s="107" t="s">
        <v>87</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25">
      <c r="A42" s="105" t="s">
        <v>45</v>
      </c>
      <c r="B42" s="107" t="s">
        <v>87</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25">
      <c r="A43" s="105" t="s">
        <v>46</v>
      </c>
      <c r="B43" s="107" t="s">
        <v>87</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25">
      <c r="A44" s="105" t="s">
        <v>47</v>
      </c>
      <c r="B44" s="107" t="s">
        <v>87</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25">
      <c r="A45" s="105" t="s">
        <v>48</v>
      </c>
      <c r="B45" s="107" t="s">
        <v>87</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25">
      <c r="A46" s="105" t="s">
        <v>49</v>
      </c>
      <c r="B46" s="107" t="s">
        <v>87</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25">
      <c r="A47" s="105" t="s">
        <v>50</v>
      </c>
      <c r="B47" s="107" t="s">
        <v>87</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25">
      <c r="A48" s="105" t="s">
        <v>51</v>
      </c>
      <c r="B48" s="107" t="s">
        <v>87</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25">
      <c r="A49" s="105" t="s">
        <v>52</v>
      </c>
      <c r="B49" s="107" t="s">
        <v>87</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25">
      <c r="A50" s="105" t="s">
        <v>53</v>
      </c>
      <c r="B50" s="107" t="s">
        <v>87</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25">
      <c r="A51" s="105" t="s">
        <v>54</v>
      </c>
      <c r="B51" s="107" t="s">
        <v>87</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25">
      <c r="A52" s="105" t="s">
        <v>55</v>
      </c>
      <c r="B52" s="107" t="s">
        <v>87</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25">
      <c r="A53" s="105" t="s">
        <v>56</v>
      </c>
      <c r="B53" s="107" t="s">
        <v>87</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25">
      <c r="A54" s="105" t="s">
        <v>57</v>
      </c>
      <c r="B54" s="107" t="s">
        <v>87</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25">
      <c r="A55" s="106" t="s">
        <v>58</v>
      </c>
      <c r="B55" s="107" t="s">
        <v>87</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625" defaultRowHeight="15.75" x14ac:dyDescent="0.25"/>
  <cols>
    <col min="1" max="1" width="18.5" style="46" customWidth="1"/>
    <col min="2" max="2" width="116.125" style="46" customWidth="1"/>
    <col min="3" max="3" width="10.625" style="46"/>
    <col min="4" max="4" width="6.875" style="46" customWidth="1"/>
    <col min="5" max="5" width="12" style="46" customWidth="1"/>
    <col min="6" max="6" width="13.875" style="46" customWidth="1"/>
    <col min="7" max="8" width="12" style="46" customWidth="1"/>
    <col min="9" max="9" width="12.625" style="46" customWidth="1"/>
    <col min="10" max="10" width="13.875" style="46" customWidth="1"/>
    <col min="11" max="16384" width="10.625" style="46"/>
  </cols>
  <sheetData>
    <row r="1" spans="1:12" ht="20.100000000000001" customHeight="1" x14ac:dyDescent="0.25"/>
    <row r="2" spans="1:12" ht="20.100000000000001" customHeight="1" x14ac:dyDescent="0.25"/>
    <row r="3" spans="1:12" ht="20.100000000000001" customHeight="1" x14ac:dyDescent="0.25">
      <c r="A3" s="48"/>
      <c r="B3" s="49" t="s">
        <v>2</v>
      </c>
      <c r="C3" s="123"/>
      <c r="D3" s="123"/>
      <c r="E3" s="123"/>
      <c r="F3" s="123"/>
      <c r="G3" s="123"/>
      <c r="H3" s="123"/>
      <c r="I3" s="123"/>
      <c r="J3" s="123"/>
      <c r="K3" s="123"/>
      <c r="L3" s="123"/>
    </row>
    <row r="4" spans="1:12" ht="20.100000000000001" customHeight="1" x14ac:dyDescent="0.25">
      <c r="B4" s="51" t="s">
        <v>150</v>
      </c>
      <c r="C4" s="123"/>
      <c r="D4" s="124"/>
      <c r="E4" s="123"/>
      <c r="F4" s="124"/>
      <c r="G4" s="123"/>
      <c r="H4" s="124"/>
      <c r="I4" s="123"/>
      <c r="J4" s="124"/>
      <c r="K4" s="123"/>
      <c r="L4" s="124"/>
    </row>
    <row r="5" spans="1:12" ht="20.100000000000001" customHeight="1" x14ac:dyDescent="0.25">
      <c r="B5" s="51" t="s">
        <v>151</v>
      </c>
      <c r="C5" s="123"/>
      <c r="D5" s="124"/>
      <c r="E5" s="123"/>
      <c r="F5" s="124"/>
      <c r="G5" s="123"/>
      <c r="H5" s="124"/>
      <c r="I5" s="123"/>
      <c r="J5" s="124"/>
      <c r="K5" s="123"/>
      <c r="L5" s="124"/>
    </row>
    <row r="6" spans="1:12" ht="20.100000000000001" customHeight="1" x14ac:dyDescent="0.25">
      <c r="B6" s="51"/>
      <c r="C6" s="50"/>
      <c r="D6" s="52"/>
      <c r="E6" s="50"/>
      <c r="F6" s="52"/>
      <c r="G6" s="50"/>
      <c r="H6" s="52"/>
      <c r="I6" s="50"/>
      <c r="J6" s="52"/>
      <c r="K6" s="50"/>
      <c r="L6" s="52"/>
    </row>
    <row r="7" spans="1:12" ht="20.100000000000001" customHeight="1" x14ac:dyDescent="0.25">
      <c r="A7" s="48"/>
      <c r="B7" s="49" t="s">
        <v>98</v>
      </c>
      <c r="C7" s="123"/>
      <c r="D7" s="124"/>
      <c r="E7" s="123"/>
      <c r="F7" s="124"/>
      <c r="G7" s="123"/>
      <c r="H7" s="124"/>
      <c r="I7" s="123"/>
      <c r="J7" s="124"/>
      <c r="K7" s="123"/>
      <c r="L7" s="124"/>
    </row>
    <row r="8" spans="1:12" ht="20.100000000000001" customHeight="1" x14ac:dyDescent="0.25">
      <c r="B8" s="51" t="s">
        <v>152</v>
      </c>
    </row>
    <row r="9" spans="1:12" ht="20.100000000000001" customHeight="1" x14ac:dyDescent="0.25">
      <c r="B9" s="51" t="s">
        <v>153</v>
      </c>
    </row>
    <row r="10" spans="1:12" ht="20.100000000000001" customHeight="1" x14ac:dyDescent="0.25">
      <c r="B10" s="51" t="s">
        <v>154</v>
      </c>
    </row>
    <row r="11" spans="1:12" ht="20.100000000000001" customHeight="1" x14ac:dyDescent="0.25">
      <c r="B11" s="51" t="s">
        <v>155</v>
      </c>
      <c r="C11" s="122"/>
      <c r="D11" s="122"/>
    </row>
    <row r="12" spans="1:12" ht="20.100000000000001" customHeight="1" x14ac:dyDescent="0.25">
      <c r="C12" s="122"/>
      <c r="D12" s="122"/>
    </row>
    <row r="13" spans="1:12" ht="20.100000000000001" customHeight="1" x14ac:dyDescent="0.25">
      <c r="A13" s="48"/>
      <c r="B13" s="49" t="s">
        <v>129</v>
      </c>
      <c r="C13" s="122"/>
      <c r="D13" s="122"/>
    </row>
    <row r="14" spans="1:12" ht="20.100000000000001" customHeight="1" x14ac:dyDescent="0.25">
      <c r="B14" s="53" t="s">
        <v>97</v>
      </c>
    </row>
    <row r="15" spans="1:12" ht="20.100000000000001" customHeight="1" x14ac:dyDescent="0.25">
      <c r="B15" s="51" t="s">
        <v>156</v>
      </c>
    </row>
    <row r="16" spans="1:12" ht="20.100000000000001" customHeight="1" x14ac:dyDescent="0.25">
      <c r="B16" s="51" t="s">
        <v>157</v>
      </c>
    </row>
    <row r="17" spans="1:13" ht="20.100000000000001" customHeight="1" x14ac:dyDescent="0.25">
      <c r="B17" s="51" t="s">
        <v>158</v>
      </c>
      <c r="F17" s="54"/>
      <c r="G17" s="54"/>
      <c r="H17" s="54"/>
      <c r="I17" s="54"/>
      <c r="J17" s="54"/>
      <c r="K17" s="54"/>
      <c r="L17" s="54"/>
      <c r="M17" s="54"/>
    </row>
    <row r="18" spans="1:13" ht="20.100000000000001" customHeight="1" x14ac:dyDescent="0.25">
      <c r="B18" s="51" t="s">
        <v>159</v>
      </c>
      <c r="F18" s="55"/>
      <c r="G18" s="56"/>
    </row>
    <row r="19" spans="1:13" ht="20.100000000000001" customHeight="1" x14ac:dyDescent="0.25">
      <c r="B19" s="53"/>
      <c r="F19" s="55"/>
      <c r="G19" s="56"/>
    </row>
    <row r="20" spans="1:13" ht="20.100000000000001" customHeight="1" x14ac:dyDescent="0.25">
      <c r="A20" s="48"/>
      <c r="B20" s="57" t="s">
        <v>139</v>
      </c>
      <c r="F20" s="55"/>
      <c r="G20" s="56"/>
    </row>
    <row r="21" spans="1:13" ht="20.100000000000001" customHeight="1" x14ac:dyDescent="0.25">
      <c r="B21" s="58" t="s">
        <v>138</v>
      </c>
      <c r="G21" s="59"/>
    </row>
    <row r="22" spans="1:13" ht="20.100000000000001" customHeight="1" x14ac:dyDescent="0.25">
      <c r="B22" s="58" t="s">
        <v>140</v>
      </c>
    </row>
    <row r="23" spans="1:13" ht="20.100000000000001" customHeight="1" x14ac:dyDescent="0.25">
      <c r="B23" s="58"/>
    </row>
    <row r="24" spans="1:13" ht="20.100000000000001" customHeight="1" x14ac:dyDescent="0.25">
      <c r="A24" s="48"/>
      <c r="B24" s="57" t="s">
        <v>149</v>
      </c>
      <c r="F24" s="55"/>
      <c r="G24" s="56"/>
    </row>
    <row r="25" spans="1:13" ht="20.100000000000001" customHeight="1" x14ac:dyDescent="0.25">
      <c r="B25" s="51"/>
      <c r="C25" s="19"/>
      <c r="D25" s="44"/>
      <c r="E25" s="44"/>
      <c r="F25" s="45"/>
    </row>
    <row r="26" spans="1:13" s="41" customFormat="1" ht="20.100000000000001" customHeight="1" thickBot="1" x14ac:dyDescent="0.3">
      <c r="A26" s="60" t="s">
        <v>143</v>
      </c>
      <c r="B26" s="60"/>
      <c r="F26" s="47"/>
    </row>
    <row r="27" spans="1:13" ht="20.100000000000001" customHeight="1" x14ac:dyDescent="0.25">
      <c r="A27" s="61" t="s">
        <v>7</v>
      </c>
      <c r="B27" s="62" t="s">
        <v>113</v>
      </c>
      <c r="F27" s="45"/>
    </row>
    <row r="28" spans="1:13" ht="20.100000000000001" customHeight="1" x14ac:dyDescent="0.25">
      <c r="A28" s="63" t="s">
        <v>8</v>
      </c>
      <c r="B28" s="64" t="s">
        <v>114</v>
      </c>
      <c r="F28" s="45"/>
    </row>
    <row r="29" spans="1:13" ht="20.100000000000001" customHeight="1" x14ac:dyDescent="0.25">
      <c r="A29" s="63" t="s">
        <v>167</v>
      </c>
      <c r="B29" s="64" t="s">
        <v>115</v>
      </c>
      <c r="F29" s="45"/>
    </row>
    <row r="30" spans="1:13" ht="20.100000000000001" customHeight="1" x14ac:dyDescent="0.25">
      <c r="A30" s="63" t="s">
        <v>4</v>
      </c>
      <c r="B30" s="64" t="s">
        <v>116</v>
      </c>
    </row>
    <row r="31" spans="1:13" ht="20.100000000000001" customHeight="1" x14ac:dyDescent="0.25">
      <c r="A31" s="67"/>
      <c r="B31" s="68"/>
    </row>
    <row r="32" spans="1:13" ht="20.100000000000001" customHeight="1" thickBot="1" x14ac:dyDescent="0.3">
      <c r="A32" s="60" t="s">
        <v>141</v>
      </c>
    </row>
    <row r="33" spans="1:2" ht="20.100000000000001" customHeight="1" x14ac:dyDescent="0.25">
      <c r="A33" s="61" t="s">
        <v>105</v>
      </c>
      <c r="B33" s="62" t="s">
        <v>117</v>
      </c>
    </row>
    <row r="34" spans="1:2" ht="20.100000000000001" customHeight="1" x14ac:dyDescent="0.25">
      <c r="A34" s="63" t="s">
        <v>104</v>
      </c>
      <c r="B34" s="64" t="s">
        <v>118</v>
      </c>
    </row>
    <row r="35" spans="1:2" ht="20.100000000000001" customHeight="1" thickBot="1" x14ac:dyDescent="0.3">
      <c r="A35" s="65" t="s">
        <v>103</v>
      </c>
      <c r="B35" s="66" t="s">
        <v>119</v>
      </c>
    </row>
    <row r="36" spans="1:2" ht="20.100000000000001" customHeight="1" thickBot="1" x14ac:dyDescent="0.3">
      <c r="A36" s="60" t="s">
        <v>142</v>
      </c>
    </row>
    <row r="37" spans="1:2" ht="20.100000000000001" customHeight="1" x14ac:dyDescent="0.25">
      <c r="A37" s="61" t="s">
        <v>107</v>
      </c>
      <c r="B37" s="62" t="s">
        <v>120</v>
      </c>
    </row>
    <row r="38" spans="1:2" ht="20.100000000000001" customHeight="1" x14ac:dyDescent="0.25">
      <c r="A38" s="63" t="s">
        <v>16</v>
      </c>
      <c r="B38" s="64" t="s">
        <v>121</v>
      </c>
    </row>
    <row r="39" spans="1:2" ht="20.100000000000001" customHeight="1" thickBot="1" x14ac:dyDescent="0.3">
      <c r="A39" s="65" t="s">
        <v>106</v>
      </c>
      <c r="B39" s="66" t="s">
        <v>122</v>
      </c>
    </row>
    <row r="40" spans="1:2" ht="20.100000000000001" customHeight="1" thickBot="1" x14ac:dyDescent="0.3">
      <c r="A40" s="60" t="s">
        <v>126</v>
      </c>
    </row>
    <row r="41" spans="1:2" ht="20.100000000000001" customHeight="1" x14ac:dyDescent="0.25">
      <c r="A41" s="61" t="s">
        <v>128</v>
      </c>
      <c r="B41" s="62" t="s">
        <v>123</v>
      </c>
    </row>
    <row r="42" spans="1:2" ht="20.100000000000001" customHeight="1" x14ac:dyDescent="0.25">
      <c r="A42" s="63" t="s">
        <v>16</v>
      </c>
      <c r="B42" s="64" t="s">
        <v>124</v>
      </c>
    </row>
    <row r="43" spans="1:2" ht="20.100000000000001" customHeight="1" thickBot="1" x14ac:dyDescent="0.3">
      <c r="A43" s="65" t="s">
        <v>127</v>
      </c>
      <c r="B43" s="66" t="s">
        <v>125</v>
      </c>
    </row>
    <row r="44" spans="1:2" ht="20.100000000000001" customHeight="1" thickBot="1" x14ac:dyDescent="0.3">
      <c r="A44" s="60" t="s">
        <v>102</v>
      </c>
    </row>
    <row r="45" spans="1:2" ht="20.100000000000001" customHeight="1" x14ac:dyDescent="0.25">
      <c r="A45" s="61" t="s">
        <v>7</v>
      </c>
      <c r="B45" s="62" t="s">
        <v>144</v>
      </c>
    </row>
    <row r="46" spans="1:2" ht="20.100000000000001" customHeight="1" x14ac:dyDescent="0.25">
      <c r="A46" s="63" t="s">
        <v>8</v>
      </c>
      <c r="B46" s="64" t="s">
        <v>145</v>
      </c>
    </row>
    <row r="47" spans="1:2" ht="20.100000000000001" customHeight="1" x14ac:dyDescent="0.25">
      <c r="A47" s="63" t="s">
        <v>16</v>
      </c>
      <c r="B47" s="64" t="s">
        <v>146</v>
      </c>
    </row>
    <row r="48" spans="1:2" ht="20.100000000000001" customHeight="1" x14ac:dyDescent="0.25">
      <c r="A48" s="63" t="s">
        <v>4</v>
      </c>
      <c r="B48" s="64" t="s">
        <v>147</v>
      </c>
    </row>
    <row r="49" spans="1:2" ht="20.100000000000001" customHeight="1" thickBot="1" x14ac:dyDescent="0.3">
      <c r="A49" s="65" t="s">
        <v>108</v>
      </c>
      <c r="B49" s="66" t="s">
        <v>148</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75" defaultRowHeight="18.75" x14ac:dyDescent="0.3"/>
  <cols>
    <col min="1" max="1" width="10.875" style="2"/>
    <col min="2" max="2" width="12.875" style="2" customWidth="1"/>
    <col min="3" max="3" width="5" style="2" customWidth="1"/>
    <col min="4" max="4" width="17.125" style="2" customWidth="1"/>
    <col min="5" max="5" width="4.625" style="2" customWidth="1"/>
    <col min="6" max="6" width="17" style="2" customWidth="1"/>
    <col min="7" max="7" width="3.125" style="2" customWidth="1"/>
    <col min="8" max="8" width="13.125" style="2" customWidth="1"/>
    <col min="9" max="9" width="3.375" style="2" customWidth="1"/>
    <col min="10" max="10" width="17.125" style="2" customWidth="1"/>
    <col min="11" max="11" width="4.125" style="2" customWidth="1"/>
    <col min="12" max="12" width="19.625" style="2" customWidth="1"/>
    <col min="13" max="13" width="4.5" style="2" customWidth="1"/>
    <col min="14" max="14" width="17.5" style="2" customWidth="1"/>
    <col min="15" max="15" width="3.75" style="2" customWidth="1"/>
    <col min="16" max="16" width="16.25" style="2" customWidth="1"/>
    <col min="17" max="17" width="2.875" style="2" customWidth="1"/>
    <col min="18" max="18" width="15.125" style="2" customWidth="1"/>
    <col min="19" max="19" width="4.375" style="2" customWidth="1"/>
    <col min="20" max="20" width="15.875" style="2" customWidth="1"/>
    <col min="21" max="21" width="2.875" style="2" customWidth="1"/>
    <col min="22" max="22" width="17.125" style="2" customWidth="1"/>
    <col min="23" max="23" width="2.875" style="2" customWidth="1"/>
    <col min="24" max="24" width="17.125" style="2" customWidth="1"/>
    <col min="25" max="16384" width="10.875" style="2"/>
  </cols>
  <sheetData>
    <row r="2" spans="2:24" x14ac:dyDescent="0.3">
      <c r="B2" s="103" t="s">
        <v>193</v>
      </c>
    </row>
    <row r="4" spans="2:24" ht="56.25" x14ac:dyDescent="0.3">
      <c r="D4" s="3" t="s">
        <v>2</v>
      </c>
      <c r="E4" s="3"/>
      <c r="F4" s="3" t="s">
        <v>3</v>
      </c>
      <c r="H4" s="3" t="s">
        <v>13</v>
      </c>
      <c r="J4" s="3" t="s">
        <v>17</v>
      </c>
      <c r="L4" s="3" t="s">
        <v>15</v>
      </c>
      <c r="M4" s="3"/>
      <c r="N4" s="13" t="s">
        <v>100</v>
      </c>
      <c r="O4" s="13"/>
      <c r="P4" s="13" t="s">
        <v>101</v>
      </c>
      <c r="Q4" s="13"/>
      <c r="R4" s="13" t="s">
        <v>126</v>
      </c>
      <c r="S4" s="13"/>
      <c r="T4" s="69" t="s">
        <v>102</v>
      </c>
      <c r="U4" s="69"/>
      <c r="V4" s="3" t="s">
        <v>177</v>
      </c>
      <c r="W4" s="69"/>
      <c r="X4" s="3" t="s">
        <v>168</v>
      </c>
    </row>
    <row r="5" spans="2:24" ht="17.25" customHeight="1" x14ac:dyDescent="0.3">
      <c r="B5" s="3"/>
      <c r="C5" s="2">
        <v>0</v>
      </c>
      <c r="D5" s="2" t="s">
        <v>67</v>
      </c>
      <c r="E5" s="2">
        <v>0</v>
      </c>
      <c r="F5" s="2" t="s">
        <v>67</v>
      </c>
    </row>
    <row r="6" spans="2:24" x14ac:dyDescent="0.3">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3">
      <c r="C7" s="2">
        <v>2</v>
      </c>
      <c r="D7" s="2" t="s">
        <v>9</v>
      </c>
      <c r="E7" s="2">
        <v>2</v>
      </c>
      <c r="F7" s="2" t="s">
        <v>11</v>
      </c>
      <c r="G7" s="2">
        <v>2</v>
      </c>
      <c r="H7" s="2" t="s">
        <v>4</v>
      </c>
      <c r="J7" s="2" t="s">
        <v>59</v>
      </c>
      <c r="L7" s="2" t="s">
        <v>62</v>
      </c>
      <c r="M7" s="2">
        <v>1</v>
      </c>
      <c r="N7" s="2" t="s">
        <v>103</v>
      </c>
      <c r="O7" s="2">
        <v>1</v>
      </c>
      <c r="P7" s="2" t="s">
        <v>106</v>
      </c>
      <c r="Q7" s="2">
        <v>1</v>
      </c>
      <c r="R7" s="2" t="s">
        <v>127</v>
      </c>
      <c r="S7" s="2">
        <v>1</v>
      </c>
      <c r="T7" s="2" t="s">
        <v>108</v>
      </c>
      <c r="U7" s="2">
        <v>1</v>
      </c>
      <c r="V7" s="2" t="s">
        <v>178</v>
      </c>
      <c r="W7" s="2">
        <v>1</v>
      </c>
      <c r="X7" s="2" t="s">
        <v>183</v>
      </c>
    </row>
    <row r="8" spans="2:24" x14ac:dyDescent="0.3">
      <c r="C8" s="2">
        <v>3</v>
      </c>
      <c r="D8" s="2" t="s">
        <v>8</v>
      </c>
      <c r="E8" s="2">
        <v>3</v>
      </c>
      <c r="F8" s="2" t="s">
        <v>10</v>
      </c>
      <c r="G8" s="2">
        <v>3</v>
      </c>
      <c r="H8" s="2" t="s">
        <v>11</v>
      </c>
      <c r="J8" s="2" t="s">
        <v>60</v>
      </c>
      <c r="L8" s="2" t="s">
        <v>63</v>
      </c>
      <c r="M8" s="2">
        <v>2</v>
      </c>
      <c r="N8" s="2" t="s">
        <v>104</v>
      </c>
      <c r="O8" s="2">
        <v>2</v>
      </c>
      <c r="P8" s="2" t="s">
        <v>16</v>
      </c>
      <c r="Q8" s="2">
        <v>2</v>
      </c>
      <c r="R8" s="2" t="s">
        <v>16</v>
      </c>
      <c r="S8" s="2">
        <v>2</v>
      </c>
      <c r="T8" s="2" t="s">
        <v>4</v>
      </c>
      <c r="U8" s="2">
        <v>2</v>
      </c>
      <c r="V8" s="2" t="s">
        <v>179</v>
      </c>
      <c r="W8" s="2">
        <v>2</v>
      </c>
      <c r="X8" s="2" t="s">
        <v>184</v>
      </c>
    </row>
    <row r="9" spans="2:24" x14ac:dyDescent="0.3">
      <c r="C9" s="2">
        <v>4</v>
      </c>
      <c r="D9" s="2" t="s">
        <v>7</v>
      </c>
      <c r="E9" s="2">
        <v>4</v>
      </c>
      <c r="F9" s="2" t="s">
        <v>5</v>
      </c>
      <c r="G9" s="2">
        <v>4</v>
      </c>
      <c r="H9" s="2" t="s">
        <v>11</v>
      </c>
      <c r="J9" s="2" t="s">
        <v>164</v>
      </c>
      <c r="L9" s="2" t="s">
        <v>64</v>
      </c>
      <c r="M9" s="2">
        <v>3</v>
      </c>
      <c r="N9" s="2" t="s">
        <v>105</v>
      </c>
      <c r="O9" s="2">
        <v>3</v>
      </c>
      <c r="P9" s="2" t="s">
        <v>107</v>
      </c>
      <c r="Q9" s="2">
        <v>3</v>
      </c>
      <c r="R9" s="2" t="s">
        <v>128</v>
      </c>
      <c r="S9" s="2">
        <v>3</v>
      </c>
      <c r="T9" s="2" t="s">
        <v>16</v>
      </c>
      <c r="U9" s="2">
        <v>3</v>
      </c>
      <c r="V9" s="2" t="s">
        <v>176</v>
      </c>
      <c r="W9" s="2">
        <v>3</v>
      </c>
      <c r="X9" s="2" t="s">
        <v>176</v>
      </c>
    </row>
    <row r="10" spans="2:24" x14ac:dyDescent="0.3">
      <c r="G10" s="2">
        <v>5</v>
      </c>
      <c r="H10" s="2" t="s">
        <v>11</v>
      </c>
      <c r="J10" s="2" t="s">
        <v>61</v>
      </c>
      <c r="L10" s="2" t="s">
        <v>65</v>
      </c>
      <c r="S10" s="2">
        <v>4</v>
      </c>
      <c r="T10" s="2" t="s">
        <v>8</v>
      </c>
      <c r="U10" s="2">
        <v>4</v>
      </c>
      <c r="V10" s="2" t="s">
        <v>180</v>
      </c>
      <c r="W10" s="2">
        <v>4</v>
      </c>
      <c r="X10" s="2" t="s">
        <v>180</v>
      </c>
    </row>
    <row r="11" spans="2:24" x14ac:dyDescent="0.3">
      <c r="G11" s="2">
        <v>6</v>
      </c>
      <c r="H11" s="6" t="s">
        <v>8</v>
      </c>
      <c r="S11" s="2">
        <v>5</v>
      </c>
      <c r="T11" s="2" t="s">
        <v>7</v>
      </c>
    </row>
    <row r="12" spans="2:24" x14ac:dyDescent="0.3">
      <c r="G12" s="6">
        <v>7</v>
      </c>
      <c r="H12" s="6" t="s">
        <v>8</v>
      </c>
    </row>
    <row r="13" spans="2:24" x14ac:dyDescent="0.3">
      <c r="G13" s="6">
        <v>8</v>
      </c>
      <c r="H13" s="6" t="s">
        <v>8</v>
      </c>
    </row>
    <row r="14" spans="2:24" x14ac:dyDescent="0.3">
      <c r="G14" s="6">
        <v>9</v>
      </c>
      <c r="H14" s="6" t="s">
        <v>70</v>
      </c>
      <c r="L14" s="1"/>
      <c r="M14" s="1"/>
    </row>
    <row r="15" spans="2:24" x14ac:dyDescent="0.3">
      <c r="L15" s="1"/>
      <c r="M15" s="1"/>
    </row>
    <row r="16" spans="2:24" x14ac:dyDescent="0.3">
      <c r="H16" s="2" t="s">
        <v>67</v>
      </c>
      <c r="L16" s="1"/>
      <c r="M16" s="1"/>
    </row>
    <row r="17" spans="6:13" x14ac:dyDescent="0.3">
      <c r="H17" s="2" t="s">
        <v>4</v>
      </c>
      <c r="L17" s="1"/>
      <c r="M17" s="1"/>
    </row>
    <row r="18" spans="6:13" x14ac:dyDescent="0.3">
      <c r="H18" s="2" t="s">
        <v>11</v>
      </c>
      <c r="L18" s="1"/>
      <c r="M18" s="1"/>
    </row>
    <row r="19" spans="6:13" x14ac:dyDescent="0.3">
      <c r="H19" s="2" t="s">
        <v>8</v>
      </c>
      <c r="L19" s="1"/>
      <c r="M19" s="1"/>
    </row>
    <row r="20" spans="6:13" x14ac:dyDescent="0.3">
      <c r="H20" s="2" t="s">
        <v>70</v>
      </c>
      <c r="L20" s="1"/>
      <c r="M20" s="1"/>
    </row>
    <row r="23" spans="6:13" x14ac:dyDescent="0.3">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2.xml><?xml version="1.0" encoding="utf-8"?>
<ds:datastoreItem xmlns:ds="http://schemas.openxmlformats.org/officeDocument/2006/customXml" ds:itemID="{D093952A-58BA-4204-BF9D-DCAD279207D4}">
  <ds:schemaRefs>
    <ds:schemaRef ds:uri="http://schemas.microsoft.com/DataMashup"/>
  </ds:schemaRefs>
</ds:datastoreItem>
</file>

<file path=customXml/itemProps3.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customXml/itemProps4.xml><?xml version="1.0" encoding="utf-8"?>
<ds:datastoreItem xmlns:ds="http://schemas.openxmlformats.org/officeDocument/2006/customXml" ds:itemID="{F7F085AF-D417-425B-882E-BED7C1E5B3B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Jimmy Persson</cp:lastModifiedBy>
  <cp:lastPrinted>2022-09-06T11:02:39Z</cp:lastPrinted>
  <dcterms:created xsi:type="dcterms:W3CDTF">2016-11-10T13:42:25Z</dcterms:created>
  <dcterms:modified xsi:type="dcterms:W3CDTF">2024-03-01T07:26:01Z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