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EXT-StadsntsfreningenNiV-EXT-RDIHotkatalogochRSA/Delade dokument/Rev 2.2 Komplettering/Med Under ID/"/>
    </mc:Choice>
  </mc:AlternateContent>
  <xr:revisionPtr revIDLastSave="690" documentId="13_ncr:1_{9751F574-F890-4F15-9E00-1630F9FADDE7}" xr6:coauthVersionLast="47" xr6:coauthVersionMax="47" xr10:uidLastSave="{F5B9E6CF-5F37-4301-BB07-4CA629894EB9}"/>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9" i="10" l="1"/>
  <c r="S89" i="10" s="1"/>
  <c r="T89" i="10" s="1"/>
  <c r="P89" i="10"/>
  <c r="N89" i="10"/>
  <c r="L89" i="10"/>
  <c r="J89" i="10"/>
  <c r="H89" i="10"/>
  <c r="Q88" i="10"/>
  <c r="N88" i="10"/>
  <c r="L88" i="10"/>
  <c r="J88" i="10"/>
  <c r="H88" i="10"/>
  <c r="Q87" i="10"/>
  <c r="N87" i="10"/>
  <c r="L87" i="10"/>
  <c r="J87" i="10"/>
  <c r="H87" i="10"/>
  <c r="P88" i="10" l="1"/>
  <c r="S88" i="10"/>
  <c r="T88" i="10" s="1"/>
  <c r="P87" i="10"/>
  <c r="S87" i="10"/>
  <c r="T87" i="10" s="1"/>
  <c r="H17" i="10" l="1"/>
  <c r="J17" i="10"/>
  <c r="L17" i="10"/>
  <c r="N17" i="10"/>
  <c r="Q17" i="10"/>
  <c r="Q90" i="10"/>
  <c r="N90" i="10"/>
  <c r="L90" i="10"/>
  <c r="J90" i="10"/>
  <c r="H90" i="10"/>
  <c r="Q86" i="10"/>
  <c r="N86" i="10"/>
  <c r="L86" i="10"/>
  <c r="J86" i="10"/>
  <c r="H86" i="10"/>
  <c r="Q85" i="10"/>
  <c r="N85" i="10"/>
  <c r="L85" i="10"/>
  <c r="J85" i="10"/>
  <c r="H85" i="10"/>
  <c r="Q84" i="10"/>
  <c r="N84" i="10"/>
  <c r="L84" i="10"/>
  <c r="J84" i="10"/>
  <c r="H84" i="10"/>
  <c r="Q83" i="10"/>
  <c r="N83" i="10"/>
  <c r="L83" i="10"/>
  <c r="J83" i="10"/>
  <c r="H83" i="10"/>
  <c r="Q82" i="10"/>
  <c r="N82" i="10"/>
  <c r="L82" i="10"/>
  <c r="J82" i="10"/>
  <c r="H82" i="10"/>
  <c r="Q81" i="10"/>
  <c r="N81" i="10"/>
  <c r="L81" i="10"/>
  <c r="J81" i="10"/>
  <c r="H81" i="10"/>
  <c r="Q80" i="10"/>
  <c r="N80" i="10"/>
  <c r="L80" i="10"/>
  <c r="J80" i="10"/>
  <c r="H80" i="10"/>
  <c r="Q79" i="10"/>
  <c r="N79" i="10"/>
  <c r="L79" i="10"/>
  <c r="J79" i="10"/>
  <c r="H79" i="10"/>
  <c r="Q78" i="10"/>
  <c r="N78" i="10"/>
  <c r="L78" i="10"/>
  <c r="J78" i="10"/>
  <c r="H78" i="10"/>
  <c r="Q77" i="10"/>
  <c r="N77" i="10"/>
  <c r="L77" i="10"/>
  <c r="J77" i="10"/>
  <c r="H77" i="10"/>
  <c r="Q76" i="10"/>
  <c r="N76" i="10"/>
  <c r="L76" i="10"/>
  <c r="J76" i="10"/>
  <c r="H76" i="10"/>
  <c r="Q75" i="10"/>
  <c r="N75" i="10"/>
  <c r="L75" i="10"/>
  <c r="J75" i="10"/>
  <c r="H75" i="10"/>
  <c r="Q74" i="10"/>
  <c r="N74" i="10"/>
  <c r="L74" i="10"/>
  <c r="J74" i="10"/>
  <c r="H74" i="10"/>
  <c r="Q73" i="10"/>
  <c r="N73" i="10"/>
  <c r="L73" i="10"/>
  <c r="J73" i="10"/>
  <c r="H73" i="10"/>
  <c r="Q72" i="10"/>
  <c r="N72" i="10"/>
  <c r="L72" i="10"/>
  <c r="J72" i="10"/>
  <c r="H72" i="10"/>
  <c r="Q71" i="10"/>
  <c r="N71" i="10"/>
  <c r="L71" i="10"/>
  <c r="J71" i="10"/>
  <c r="H71" i="10"/>
  <c r="Q70" i="10"/>
  <c r="N70" i="10"/>
  <c r="L70" i="10"/>
  <c r="J70" i="10"/>
  <c r="H70" i="10"/>
  <c r="Q69" i="10"/>
  <c r="N69" i="10"/>
  <c r="L69" i="10"/>
  <c r="J69" i="10"/>
  <c r="H69" i="10"/>
  <c r="Q68" i="10"/>
  <c r="N68" i="10"/>
  <c r="L68" i="10"/>
  <c r="J68" i="10"/>
  <c r="H68" i="10"/>
  <c r="Q67" i="10"/>
  <c r="N67" i="10"/>
  <c r="L67" i="10"/>
  <c r="J67" i="10"/>
  <c r="H67" i="10"/>
  <c r="Q66" i="10"/>
  <c r="N66" i="10"/>
  <c r="L66" i="10"/>
  <c r="J66" i="10"/>
  <c r="H66" i="10"/>
  <c r="Q65" i="10"/>
  <c r="N65" i="10"/>
  <c r="L65" i="10"/>
  <c r="J65" i="10"/>
  <c r="H65" i="10"/>
  <c r="Q64" i="10"/>
  <c r="N64" i="10"/>
  <c r="L64" i="10"/>
  <c r="J64" i="10"/>
  <c r="H64" i="10"/>
  <c r="Q63" i="10"/>
  <c r="N63" i="10"/>
  <c r="L63" i="10"/>
  <c r="J63" i="10"/>
  <c r="H63" i="10"/>
  <c r="Q62" i="10"/>
  <c r="N62" i="10"/>
  <c r="L62" i="10"/>
  <c r="J62" i="10"/>
  <c r="H62" i="10"/>
  <c r="Q61" i="10"/>
  <c r="N61" i="10"/>
  <c r="L61" i="10"/>
  <c r="J61" i="10"/>
  <c r="H61" i="10"/>
  <c r="Q60" i="10"/>
  <c r="N60" i="10"/>
  <c r="L60" i="10"/>
  <c r="J60" i="10"/>
  <c r="H60" i="10"/>
  <c r="Q59" i="10"/>
  <c r="N59" i="10"/>
  <c r="L59" i="10"/>
  <c r="J59" i="10"/>
  <c r="H59" i="10"/>
  <c r="Q58" i="10"/>
  <c r="N58" i="10"/>
  <c r="L58" i="10"/>
  <c r="J58" i="10"/>
  <c r="H58" i="10"/>
  <c r="Q14" i="10"/>
  <c r="N14" i="10"/>
  <c r="L14" i="10"/>
  <c r="J14" i="10"/>
  <c r="H14" i="10"/>
  <c r="Q13" i="10"/>
  <c r="N13" i="10"/>
  <c r="L13" i="10"/>
  <c r="J13" i="10"/>
  <c r="H13" i="10"/>
  <c r="Q12" i="10"/>
  <c r="N12" i="10"/>
  <c r="L12" i="10"/>
  <c r="J12" i="10"/>
  <c r="H12"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6" i="10"/>
  <c r="N16" i="10"/>
  <c r="L16" i="10"/>
  <c r="J16" i="10"/>
  <c r="Q15" i="10"/>
  <c r="N15" i="10"/>
  <c r="L15" i="10"/>
  <c r="J15" i="10"/>
  <c r="Q11" i="10"/>
  <c r="N11" i="10"/>
  <c r="L11" i="10"/>
  <c r="J11" i="10"/>
  <c r="J10"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6" i="10"/>
  <c r="H15" i="10"/>
  <c r="H11" i="10"/>
  <c r="P68" i="10" l="1"/>
  <c r="S68" i="10" s="1"/>
  <c r="T68" i="10" s="1"/>
  <c r="P71" i="10"/>
  <c r="P84" i="10"/>
  <c r="S84" i="10" s="1"/>
  <c r="T84" i="10" s="1"/>
  <c r="P62" i="10"/>
  <c r="S62" i="10" s="1"/>
  <c r="T62" i="10" s="1"/>
  <c r="P65" i="10"/>
  <c r="S65" i="10" s="1"/>
  <c r="T65" i="10" s="1"/>
  <c r="P78" i="10"/>
  <c r="S78" i="10" s="1"/>
  <c r="T78" i="10" s="1"/>
  <c r="P81" i="10"/>
  <c r="S81" i="10" s="1"/>
  <c r="T81" i="10" s="1"/>
  <c r="P64" i="10"/>
  <c r="S64" i="10" s="1"/>
  <c r="T64" i="10" s="1"/>
  <c r="P67" i="10"/>
  <c r="S67" i="10" s="1"/>
  <c r="T67" i="10" s="1"/>
  <c r="P80" i="10"/>
  <c r="S80" i="10" s="1"/>
  <c r="T80" i="10" s="1"/>
  <c r="P83" i="10"/>
  <c r="S83" i="10" s="1"/>
  <c r="T83" i="10" s="1"/>
  <c r="P17" i="10"/>
  <c r="S17" i="10" s="1"/>
  <c r="T17" i="10" s="1"/>
  <c r="P72" i="10"/>
  <c r="S72" i="10" s="1"/>
  <c r="T72" i="10" s="1"/>
  <c r="P75" i="10"/>
  <c r="S75" i="10" s="1"/>
  <c r="T75" i="10" s="1"/>
  <c r="P66" i="10"/>
  <c r="S66" i="10" s="1"/>
  <c r="T66" i="10" s="1"/>
  <c r="P69" i="10"/>
  <c r="S69" i="10" s="1"/>
  <c r="T69" i="10" s="1"/>
  <c r="P82" i="10"/>
  <c r="S82" i="10" s="1"/>
  <c r="T82" i="10" s="1"/>
  <c r="P85" i="10"/>
  <c r="S85" i="10" s="1"/>
  <c r="T85" i="10" s="1"/>
  <c r="P60" i="10"/>
  <c r="S60" i="10" s="1"/>
  <c r="T60" i="10" s="1"/>
  <c r="P63" i="10"/>
  <c r="S63" i="10" s="1"/>
  <c r="T63" i="10" s="1"/>
  <c r="P76" i="10"/>
  <c r="S76" i="10" s="1"/>
  <c r="T76" i="10" s="1"/>
  <c r="P79" i="10"/>
  <c r="S79" i="10" s="1"/>
  <c r="T79" i="10" s="1"/>
  <c r="P70" i="10"/>
  <c r="S70" i="10" s="1"/>
  <c r="T70" i="10" s="1"/>
  <c r="P73" i="10"/>
  <c r="S73" i="10" s="1"/>
  <c r="T73" i="10" s="1"/>
  <c r="P86" i="10"/>
  <c r="S86" i="10" s="1"/>
  <c r="T86" i="10" s="1"/>
  <c r="P59" i="10"/>
  <c r="S59" i="10" s="1"/>
  <c r="T59" i="10" s="1"/>
  <c r="P58" i="10"/>
  <c r="S58" i="10" s="1"/>
  <c r="T58" i="10" s="1"/>
  <c r="P61" i="10"/>
  <c r="S61" i="10" s="1"/>
  <c r="T61" i="10" s="1"/>
  <c r="P74" i="10"/>
  <c r="S74" i="10" s="1"/>
  <c r="T74" i="10" s="1"/>
  <c r="P77" i="10"/>
  <c r="S77" i="10" s="1"/>
  <c r="T77" i="10" s="1"/>
  <c r="P90" i="10"/>
  <c r="S90" i="10" s="1"/>
  <c r="T90" i="10" s="1"/>
  <c r="S71" i="10"/>
  <c r="T71" i="10" s="1"/>
  <c r="P14" i="10"/>
  <c r="S14" i="10" s="1"/>
  <c r="T14" i="10" s="1"/>
  <c r="P15" i="10"/>
  <c r="S15" i="10" s="1"/>
  <c r="T15" i="10" s="1"/>
  <c r="P56" i="10"/>
  <c r="S56" i="10" s="1"/>
  <c r="T56"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35" i="10"/>
  <c r="S35" i="10" s="1"/>
  <c r="T35" i="10" s="1"/>
  <c r="P50" i="10"/>
  <c r="S50" i="10" s="1"/>
  <c r="T50" i="10" s="1"/>
  <c r="P16" i="10"/>
  <c r="S16" i="10" s="1"/>
  <c r="T16" i="10" s="1"/>
  <c r="P33" i="10"/>
  <c r="S33" i="10" s="1"/>
  <c r="T33" i="10" s="1"/>
  <c r="P48" i="10"/>
  <c r="S48" i="10" s="1"/>
  <c r="T48" i="10" s="1"/>
  <c r="P36" i="10"/>
  <c r="S36" i="10" s="1"/>
  <c r="T36" i="10" s="1"/>
  <c r="P23" i="10"/>
  <c r="S23" i="10" s="1"/>
  <c r="T23" i="10" s="1"/>
  <c r="P39" i="10"/>
  <c r="S39" i="10" s="1"/>
  <c r="T39" i="10" s="1"/>
  <c r="P54" i="10"/>
  <c r="S54" i="10" s="1"/>
  <c r="T54"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49" i="10"/>
  <c r="S49" i="10" s="1"/>
  <c r="T49" i="10" s="1"/>
  <c r="P28" i="10"/>
  <c r="S28" i="10" s="1"/>
  <c r="T28" i="10" s="1"/>
  <c r="P51" i="10"/>
  <c r="S51" i="10" s="1"/>
  <c r="T51" i="10" s="1"/>
  <c r="P21" i="10"/>
  <c r="S21" i="10" s="1"/>
  <c r="T21" i="10" s="1"/>
  <c r="P37" i="10"/>
  <c r="S37" i="10" s="1"/>
  <c r="T37" i="10" s="1"/>
  <c r="P52" i="10"/>
  <c r="S52" i="10" s="1"/>
  <c r="T52" i="10" s="1"/>
  <c r="P44" i="10"/>
  <c r="S44" i="10" s="1"/>
  <c r="T44" i="10" s="1"/>
  <c r="P55" i="10"/>
  <c r="S55" i="10" s="1"/>
  <c r="T55" i="10" s="1"/>
  <c r="P25" i="10"/>
  <c r="S25" i="10" s="1"/>
  <c r="T25" i="10" s="1"/>
  <c r="P45" i="10"/>
  <c r="S45" i="10" s="1"/>
  <c r="T45" i="10" s="1"/>
  <c r="P30" i="10"/>
  <c r="S30" i="10" s="1"/>
  <c r="T30" i="10" s="1"/>
  <c r="P42" i="10"/>
  <c r="S42" i="10" s="1"/>
  <c r="T42" i="10" s="1"/>
  <c r="P57" i="10"/>
  <c r="S57" i="10" s="1"/>
  <c r="T57" i="10" s="1"/>
  <c r="P34" i="10"/>
  <c r="S34" i="10" s="1"/>
  <c r="T34" i="10" s="1"/>
  <c r="P20" i="10"/>
  <c r="S20" i="10" s="1"/>
  <c r="T20" i="10" s="1"/>
  <c r="P22" i="10"/>
  <c r="S22" i="10" s="1"/>
  <c r="T22" i="10" s="1"/>
  <c r="P38" i="10"/>
  <c r="S38" i="10" s="1"/>
  <c r="T38" i="10" s="1"/>
  <c r="P53" i="10"/>
  <c r="S53" i="10" s="1"/>
  <c r="T53" i="10" s="1"/>
  <c r="Q10" i="10"/>
  <c r="N10" i="10"/>
  <c r="L10" i="10"/>
  <c r="H10" i="10"/>
  <c r="P10" i="10" l="1"/>
  <c r="S10" i="10" s="1"/>
  <c r="T10" i="10" s="1"/>
</calcChain>
</file>

<file path=xl/sharedStrings.xml><?xml version="1.0" encoding="utf-8"?>
<sst xmlns="http://schemas.openxmlformats.org/spreadsheetml/2006/main" count="2218" uniqueCount="555">
  <si>
    <t>RSA FASTIGHETSNÄT</t>
  </si>
  <si>
    <t>Begrepp</t>
  </si>
  <si>
    <t>Definition</t>
  </si>
  <si>
    <t>Fastighetsnät</t>
  </si>
  <si>
    <t>Den del av kommunikationsinfrastrukturen i eller i anslutning till en fastighet som möjliggör anslutning mellan slutkund, användare, fastighetens system och tjänsteleverantör/operatör. Kan omfatta passiv infrastruktur såsom kanalisation, fiber, koppar och patchpaneler samt aktiv utrustning såsom switchar, routrar, brandväggar, accesspunkter och transmissionsutrustning.</t>
  </si>
  <si>
    <t>Managementgränssnitt</t>
  </si>
  <si>
    <t>Administrativt gränssnitt som används för konfiguration, övervakning eller drift av aktiv utrustning, system, säkerhetsfunktioner eller nätverkskomponenter.</t>
  </si>
  <si>
    <t>Fysiskt hot</t>
  </si>
  <si>
    <t>Hot som kan påverka fastighetsnätets fysiska infrastruktur, utrustning, kablage, kanalisation, teknikutrymmen eller stödjande funktioner såsom strömförsörjning, klimat, brand- och åtkomstskydd.</t>
  </si>
  <si>
    <t>Logiskt hot</t>
  </si>
  <si>
    <t>Hot som riktar sig mot digitala, tekniska eller administrativa funktioner i fastighetsnätet, exempelvis system, aktiv utrustning, konfigurationer, åtkomst, trafikflöden, managementgränssnitt eller information.</t>
  </si>
  <si>
    <t>Avsiktligt hot</t>
  </si>
  <si>
    <t>Hot som uppstår genom medvetna handlingar i syfte att skada, störa, manipulera, få obehörig åtkomst eller på annat sätt påverka fastighetsnätets funktion, säkerhet, information eller tillgänglighet.</t>
  </si>
  <si>
    <t>Oavsiktligt hot</t>
  </si>
  <si>
    <t>Hot som uppstår utan uppsåt, exempelvis genom misstag, felaktigt arbete, bristande dokumentation, tekniska fel, underhållsbrister, miljöpåverkan eller felaktig hantering.</t>
  </si>
  <si>
    <t>Flera olika källor</t>
  </si>
  <si>
    <t>Klassning för hot där orsaken kan härröra från flera typer av källor eller kombinationer av källor, exempelvis tekniska fel, miljöpåverkan, externa beroenden, mänskliga misstag eller brister i installation och underhåll.</t>
  </si>
  <si>
    <t>Skadlig handling</t>
  </si>
  <si>
    <t>Avsiktlig handling, exempelvis sabotage, skadegörelse, manipulation, intrång, stöld eller vandalism, som syftar till att orsaka skada, störning, obehörig påverkan eller bortfall av funktion i fastighetsnätet eller dess stödjande infrastruktur.</t>
  </si>
  <si>
    <t>Sabotage</t>
  </si>
  <si>
    <t>Avsiktlig skadegörelse, manipulation, förstörelse eller störning av egendom, infrastruktur, utrustning eller verksamhet i syfte att orsaka skada, avbrott, förlust eller olägenhet.</t>
  </si>
  <si>
    <t>Obehörig enhet</t>
  </si>
  <si>
    <t>Otillåten eller okänd utrustning som placeras i teknikutrymme, ansluts till fastighetsnätet eller kopplas in i infrastrukturen i syfte att möjliggöra avlyssning, manipulation, otillåten åtkomst, störning eller annan obehörig påverkan.</t>
  </si>
  <si>
    <t>Direktinjektering</t>
  </si>
  <si>
    <t>Avsiktlig påverkan där en angripare fysiskt ansluter eller injicerar störning, spänning, signal eller annan påverkan direkt i fastighetsnätets kablage, utrustning eller anslutningspunkter.</t>
  </si>
  <si>
    <t>Kontaminering</t>
  </si>
  <si>
    <t>Förekomst eller avsiktlig tillförsel av oönskade ämnen, exempelvis vätska, kemikalier, sot, damm, smuts eller biologiskt material, som kan skada utrustning, försvåra drift, sanering eller återställning av teknikutrymme och fastighetsnät.</t>
  </si>
  <si>
    <t>Skadedjur</t>
  </si>
  <si>
    <t>Djur eller organismer som kan orsaka skador på kablage, tätningar, kanalisation, utrustning eller teknikutrymmen. I vissa fall kan fridlysning, åtkomst eller saneringskrav försvåra eller fördröja åtgärder.</t>
  </si>
  <si>
    <t>Cyberattack</t>
  </si>
  <si>
    <t>Avsiktlig skadlig handling mot system, nätverk, digitala enheter, administrativa gränssnitt eller information i syfte att störa, manipulera, förstöra, avlyssna eller få obehörig åtkomst.</t>
  </si>
  <si>
    <t>Skadlig kod</t>
  </si>
  <si>
    <t>Programvara eller kod som används för att skada, störa, manipulera, kryptera, avlyssna eller få obehörig åtkomst till system, nätverk eller information. Exempel är ransomware, virus, trojaner och maskar.</t>
  </si>
  <si>
    <t>Virusutbrott</t>
  </si>
  <si>
    <t>Spridning av skadlig kod i system, aktiv utrustning eller administrativa miljöer som kan orsaka driftstörningar, dataförlust, otillgängliga system eller påverkan på fastighetsnätets funktion.</t>
  </si>
  <si>
    <t>Ransomware</t>
  </si>
  <si>
    <t>Skadlig kod som krypterar eller gör system, information eller funktioner otillgängliga och ofta kombineras med krav på betalning. Kan påverka drift, administration och återställning av fastighetsnätet.</t>
  </si>
  <si>
    <t>Advanced Persistent Threat (APT)</t>
  </si>
  <si>
    <t>Långvarigt, riktat och ofta resursstarkt cyberhot där en angripare försöker få eller behålla obehörig åtkomst, kartlägga miljön, inhämta information eller förbereda vidare påverkan mot system, nätverk eller organisation.</t>
  </si>
  <si>
    <t>Avlyssning</t>
  </si>
  <si>
    <t>Obehörig övervakning eller uppfångning av kommunikation, trafik eller nätverksaktivitet i syfte att få tillgång till information, kartlägga miljön eller förbereda vidare angrepp.</t>
  </si>
  <si>
    <t>Botnet-attacker</t>
  </si>
  <si>
    <t>Angrepp där en angripare använder ett nät av komprometterade enheter för att överbelasta, störa, skanna, angripa eller sprida skadlig trafik mot system, nätverk eller tjänster.</t>
  </si>
  <si>
    <t>DDoS-attacker</t>
  </si>
  <si>
    <t>Distribuerade överbelastningsangrepp där en angripare använder många källor för att belasta internetanslutning, aktiv utrustning eller exponerade tjänster med stora mängder trafik eller förfrågningar, vilket kan försämra tillgänglighet och prestanda.</t>
  </si>
  <si>
    <t>Brute force-attacker</t>
  </si>
  <si>
    <t>Angrepp där en angripare försöker få obehörig åtkomst genom systematiska eller automatiserade inloggningsförsök, lösenordsgissning eller test av många möjliga autentiseringsuppgifter.</t>
  </si>
  <si>
    <t>Zero-day-exploatering</t>
  </si>
  <si>
    <t>Utnyttjande av en tidigare okänd eller ännu inte åtgärdad sårbarhet i system, programvara, aktiv utrustning eller administrativa gränssnitt.</t>
  </si>
  <si>
    <t>SQL-injektion</t>
  </si>
  <si>
    <t>Angreppsmetod där en angripare utnyttjar brister i inmatningsvalidering eller applikationssäkerhet för att injicera SQL-kommandon och därigenom få obehörig åtkomst, manipulera eller exponera information.</t>
  </si>
  <si>
    <t>Man-in-the-middle-attack (MITM)</t>
  </si>
  <si>
    <t>Angrepp där en angripare placerar sig mellan kommunicerande parter för att avlyssna, manipulera eller vidarebefordra trafik utan att parterna är medvetna om det.</t>
  </si>
  <si>
    <t>Elektromagnetisk puls (EMP)</t>
  </si>
  <si>
    <t>Kortvarig och kraftig elektromagnetisk påverkan som kan störa eller skada elektronisk utrustning och elektriska system, vilket kan leda till driftstörningar eller avbrott.</t>
  </si>
  <si>
    <t>High Power Microwaves (HPM)</t>
  </si>
  <si>
    <t>Riktad högenergetisk mikrovågspåverkan som kan störa, skada eller slå ut elektronisk utrustning och elektriska system.</t>
  </si>
  <si>
    <t>Elektromagnetiska störningar (EMI)</t>
  </si>
  <si>
    <t>Elektromagnetiska störningar som kan påverka elektronisk utrustning, kablage eller kommunikation i fastighetsnätet och orsaka signalstörningar, nedsatt prestanda, instabilitet eller driftstörningar.</t>
  </si>
  <si>
    <t>Radiofrekventa störningar (RFI)</t>
  </si>
  <si>
    <t>Radiofrekvent interferens eller störning som kan påverka radiobaserade eller trådlösa anslutningar och leda till försämrad signal, instabil kommunikation eller avbrott.</t>
  </si>
  <si>
    <t>Elektrostatiska störningar (ESD)</t>
  </si>
  <si>
    <t>Elektrostatiska urladdningar som kan skada elektroniska komponenter, kretsar eller aktiv utrustning, vanligtvis orsakade av ansamling och plötslig frigöring av statisk elektricitet.</t>
  </si>
  <si>
    <t>Kritisk data</t>
  </si>
  <si>
    <t>Information som är viktig för drift, administration, säkerhet eller återställning av system och tjänster. För fastighetsnät bör begreppet användas när det finns system eller miljöer där sådan information faktiskt lagras eller behandlas.</t>
  </si>
  <si>
    <t>Konfidentialitet</t>
  </si>
  <si>
    <t>Egenskapen att information endast är åtkomlig för behöriga personer, system eller processer.</t>
  </si>
  <si>
    <t>Riktighet</t>
  </si>
  <si>
    <t>Egenskapen att information, konfigurationer och systemfunktioner är korrekta, fullständiga och inte obehörigt ändrade.</t>
  </si>
  <si>
    <t>Tillgänglighet</t>
  </si>
  <si>
    <t>Egenskapen att system, nätverk, information eller tjänster är åtkomliga och användbara när de behövs.</t>
  </si>
  <si>
    <t>AI-stödd rekognosering</t>
  </si>
  <si>
    <t>Användning av AI-stödda verktyg för att kartlägga system, nätverksarkitektur, aktiv utrustning, öppna tjänster, managementgränssnitt eller andra tekniska detaljer inför ett angrepp.</t>
  </si>
  <si>
    <t>AI-stödd sårbarhetsidentifiering</t>
  </si>
  <si>
    <t>Användning av AI-stödda verktyg för att identifiera svagheter, felkonfigurationer eller sårbarheter i system, aktiv utrustning, säkerhetsfunktioner eller administrativa miljöer.</t>
  </si>
  <si>
    <t>AI-stödd exploatering av säkerhetsrelaterade sårbarheter</t>
  </si>
  <si>
    <t>Användning av AI-stödda verktyg för att identifiera och utnyttja svagheter i säkerhetsfunktioner, säkerhetsarkitektur eller skyddsmekanismer i syfte att skapa obehörig åtkomst, kringgå skydd eller möjliggöra sabotage.</t>
  </si>
  <si>
    <t>AI-stödd social manipulation</t>
  </si>
  <si>
    <t>Användning av AI för att skapa trovärdiga meddelanden, instruktioner, röstmeddelanden eller annan kommunikation i syfte att lura personal, leverantörer eller administratörer att lämna ut information eller utföra otillåtna åtgärder.</t>
  </si>
  <si>
    <t>AI-stödd åtkomstattack</t>
  </si>
  <si>
    <t>Användning av AI-stödda verktyg för att identifiera, gissa eller missbruka svaga lösenord, återanvända inloggningsuppgifter eller felaktigt tilldelade behörigheter.</t>
  </si>
  <si>
    <t>AI-stödd konfigurationsmanipulation</t>
  </si>
  <si>
    <t>Användning av AI-stödda verktyg för att analysera, föreslå eller genomföra otillåtna ändringar i konfigurationer för aktiv nätutrustning, säkerhetsfunktioner, routing, VLAN, åtkomstlistor eller andra nätverksfunktioner.</t>
  </si>
  <si>
    <r>
      <t>Analysobjekt:</t>
    </r>
    <r>
      <rPr>
        <sz val="12"/>
        <rFont val="Avenir Next LT Pro"/>
        <family val="2"/>
      </rPr>
      <t xml:space="preserve"> Fastighetsnät</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</si>
  <si>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</si>
  <si>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</si>
  <si>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</si>
  <si>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</si>
  <si>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</si>
  <si>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</si>
  <si>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</si>
  <si>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</si>
  <si>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</si>
  <si>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</si>
  <si>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</si>
  <si>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</si>
  <si>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</si>
  <si>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</si>
  <si>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</si>
  <si>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</si>
  <si>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</si>
  <si>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</si>
  <si>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</si>
  <si>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</si>
  <si>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</si>
  <si>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</si>
  <si>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</si>
  <si>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</si>
  <si>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</si>
  <si>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</si>
  <si>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</si>
  <si>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</si>
  <si>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</si>
  <si>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</si>
  <si>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</si>
  <si>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</si>
  <si>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</si>
  <si>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</si>
  <si>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</si>
  <si>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</si>
  <si>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</si>
  <si>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</si>
  <si>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</si>
  <si>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</si>
  <si>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</si>
  <si>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</si>
  <si>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</si>
  <si>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</si>
  <si>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</si>
  <si>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</si>
  <si>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</si>
  <si>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</si>
  <si>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</si>
  <si>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</si>
  <si>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</si>
  <si>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</si>
  <si>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</si>
  <si>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</si>
  <si>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</si>
  <si>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Flera olika källor – Tekniskt fel i intern strömförsörjning</t>
  </si>
  <si>
    <t>Tekniskt fel eller bortfall i intern strömförsörjning till aktiv utrustning i fastighetens teknikutrymme.</t>
  </si>
  <si>
    <t>Fel i intern strömförsörjning kan leda till driftstörningar eller avbrott i fastighetsnätets aktiva utrustning, vilket kan påverka kommunikation och uppkoppling för fastighetens nätverkstjänster.</t>
  </si>
  <si>
    <t>[Skyddsbeskrivning]</t>
  </si>
  <si>
    <t>[Välj]</t>
  </si>
  <si>
    <t>[åtgärd]</t>
  </si>
  <si>
    <t>[text]</t>
  </si>
  <si>
    <t>[namn]</t>
  </si>
  <si>
    <t>[datum]</t>
  </si>
  <si>
    <t>R02</t>
  </si>
  <si>
    <t>Fysiskt hot – Flera olika källor – Tekniskt fel i interna elektroniksystem</t>
  </si>
  <si>
    <t>Tekniskt fel i interna elektroniksystem i fastighetens teknikutrymme.</t>
  </si>
  <si>
    <t>Tekniskt fel i interna elektroniksystem kan leda till driftstörningar eller avbrott i fastighetsnätet, vilket kan påverka tillgänglighet och funktionalitet för anslutna fastigheter och nätverkstjänster.</t>
  </si>
  <si>
    <t>R03</t>
  </si>
  <si>
    <t>Fysiskt hot – Flera olika källor – Tekniskt fel i klimatanläggning</t>
  </si>
  <si>
    <t>Tekniskt fel i klimatanläggning som påverkar kylning eller temperaturreglering i fastighetens teknikutrymme.</t>
  </si>
  <si>
    <t>Bristande kylning eller temperaturreglering kan leda till överhettning, utrustningsskador, driftstörningar eller avbrott i fastighetsnätet, vilket kan påverka driftsäkerhet, prestanda och tillgänglighet för anslutna nätverkstjänster.</t>
  </si>
  <si>
    <t>R04</t>
  </si>
  <si>
    <t>Fysiskt hot – Flera olika källor – Tekniskt fel i brandanläggning</t>
  </si>
  <si>
    <t>Tekniskt fel i brandanläggning eller branddetektering i fastighetens teknikutrymme.</t>
  </si>
  <si>
    <t>Fel i brandanläggning eller branddetektering kan försämra möjligheten att upptäcka, larma eller begränsa brand, vilket kan öka risken för skador på utrustning och leda till driftstörningar eller avbrott i fastighetsnätet.</t>
  </si>
  <si>
    <t>R05</t>
  </si>
  <si>
    <t>Fysiskt hot – Flera olika källor – Elektrostatiska störningar (ESD) eller fel i interna system</t>
  </si>
  <si>
    <t>Elektrostatiska störningar eller tekniskt fel i interna system, exempelvis växelriktare eller annan aktiv utrustning i fastighetens teknikutrymme.</t>
  </si>
  <si>
    <t>Elektrostatiska störningar eller fel i interna system kan leda till nedsatt prestanda, utrustningsfel, driftstörningar eller avbrott i fastighetsnätet.</t>
  </si>
  <si>
    <t>R06</t>
  </si>
  <si>
    <t>Fysiskt hot – Flera olika källor – Brand i anläggning</t>
  </si>
  <si>
    <t>Brand i fastighetens teknikutrymme eller anläggning som påverkar fastighetsnätets utrustning, kablage eller kanalisation.</t>
  </si>
  <si>
    <t>Brand i anläggningen kan orsaka omfattande skador på utrustning, kablage och kanalisation, vilket kan leda till driftstörningar eller avbrott i fastighetsnätet samt påverka kommunikation och dataöverföring. Händelsen kan även kräva omfattande reparationer eller återuppbyggnad.</t>
  </si>
  <si>
    <t>R07</t>
  </si>
  <si>
    <t>Fysiskt hot – Flera olika källor – Funktionsproblem i klimatanläggning</t>
  </si>
  <si>
    <t>Funktionsproblem i klimatanläggning som leder till otillräcklig temperaturreglering i fastighetens teknikutrymme.</t>
  </si>
  <si>
    <t>Otillräcklig temperaturreglering kan leda till överhettning, utrustningsskador, driftstörningar eller avbrott i fastighetsnätet.</t>
  </si>
  <si>
    <t>R08</t>
  </si>
  <si>
    <t>Fysiskt hot – Flera olika källor – Täppt eller bristfällig ventilation</t>
  </si>
  <si>
    <t>Täppt eller bristfällig ventilation i fastighetens teknikutrymme som begränsar luftcirkulationen.</t>
  </si>
  <si>
    <t>Nedsatt luftcirkulation kan leda till överhettning, utrustningsskador, driftstörningar eller avbrott i fastighetsnätet.</t>
  </si>
  <si>
    <t>R09</t>
  </si>
  <si>
    <t>Fysiskt hot – Flera olika källor – Vatteninträngning i teknikutrymme</t>
  </si>
  <si>
    <t>Vatteninträngning i fastighetens teknikutrymme genom släcksystem, läckage eller skada på vätskebärande installationer.</t>
  </si>
  <si>
    <t>Vatteninträngning kan orsaka skador på aktiv utrustning, kablage eller elinstallationer, vilket kan leda till driftstörningar eller avbrott i fastighetsnätet samt påverka tillgänglighet till nätverkstjänster.</t>
  </si>
  <si>
    <t>R10</t>
  </si>
  <si>
    <t>Fysiskt hot – Oavsiktlig – Människa – Felaktigt arbete i teknikutrymme</t>
  </si>
  <si>
    <t>Felaktig bortkoppling av förbindelser i teknikutrymme till följd av bristfällig eller felaktig dokumentation för kopplingsutrustning.</t>
  </si>
  <si>
    <t>Felaktig bortkoppling kan leda till driftstörningar eller avbrott i fastighetsnätet, förlust av nätverkstjänster samt försämrad kommunikation för anslutna fastigheter.</t>
  </si>
  <si>
    <t>2</t>
  </si>
  <si>
    <t>Elektrostatiska störningar eller urladdningar vid arbete i teknikutrymme till följd av felaktiga verktyg, maskiner eller bristande ESD-skydd.</t>
  </si>
  <si>
    <t>Elektrostatiska urladdningar kan orsaka skador på elektroniska komponenter, nedsatt prestanda, driftstörningar eller avbrott i fastighetsnätet.</t>
  </si>
  <si>
    <t>3</t>
  </si>
  <si>
    <t>Elavbrott, felaktig bortkoppling eller kortslutning till följd av arbete i teknikutrymme.</t>
  </si>
  <si>
    <t>Elavbrott, felaktig bortkoppling eller kortslutning kan leda till omfattande driftstörningar eller avbrott i fastighetsnätet samt påverka kommunikationstjänster, anslutna enheter och system.</t>
  </si>
  <si>
    <t>R11</t>
  </si>
  <si>
    <t>Fysiskt hot – Oavsiktlig – Människa – Brand vid arbete i teknikutrymme</t>
  </si>
  <si>
    <t>Brand, gasexplosion eller sekundärskador från släckinsats till följd av arbete i teknikutrymme.</t>
  </si>
  <si>
    <t>Brand eller sekundärskador från släckinsats kan orsaka fysisk skada på utrustning, kablage och elinstallationer, vilket kan leda till driftstörningar eller avbrott i fastighetsnätet samt påverka tillgänglighet och funktionalitet för anslutna nätverkstjänster.</t>
  </si>
  <si>
    <t>R12</t>
  </si>
  <si>
    <t>Fysiskt hot – Oavsiktlig – Människa – Överhettning vid arbete i teknikutrymme</t>
  </si>
  <si>
    <t>Överhettning till följd av att miljö- eller klimatanläggning stängs av, felaktigt hanteras eller inte återställs efter arbete i teknikutrymme.</t>
  </si>
  <si>
    <t>Otillräcklig kylning kan leda till överhettning, utrustningsskador, driftstörningar eller avbrott i fastighetsnätet samt försämrad prestanda och livslängd för utrustningen.</t>
  </si>
  <si>
    <t>R13</t>
  </si>
  <si>
    <t>Fysiskt hot – Oavsiktlig – Människa – Vattenskada vid arbete i teknikutrymme</t>
  </si>
  <si>
    <t>Vattenskada till följd av skada på vätskebärande installationer i samband med arbete i teknikutrymme.</t>
  </si>
  <si>
    <t>Vattenläckage kan orsaka skador på utrustning, kablage eller elinstallationer, vilket kan leda till driftstörningar eller avbrott i fastighetsnätet samt påverka anslutningsmöjligheter och tillgänglighet för nätverkstjänster.</t>
  </si>
  <si>
    <t>R14</t>
  </si>
  <si>
    <t>Fysiskt hot – Oavsiktlig – Människa – Elektromagnetiska störningar (EMI) vid arbete i teknikutrymme</t>
  </si>
  <si>
    <t>Elektromagnetiska störningar (EMI) vid arbete i teknikutrymme till följd av användning av felaktiga eller olämpliga verktyg, maskiner eller arbetsmetoder.</t>
  </si>
  <si>
    <t>Elektromagnetiska störningar kan orsaka signalstörningar, nedsatt kommunikationskvalitet, driftstörningar eller tillfälliga avbrott i fastighetsnätet samt påverka anslutna nätverkstjänster.</t>
  </si>
  <si>
    <t>R15</t>
  </si>
  <si>
    <t>Fysiskt hot – Flera olika källor – Avbrott i extern strömförsörjning</t>
  </si>
  <si>
    <t>Avbrott i extern strömförsörjning till fastighetens teknikutrymme eller aktiv utrustning.</t>
  </si>
  <si>
    <t>Avbrott i extern strömförsörjning kan leda till driftstörningar eller avbrott i fastighetsnätet, vilket kan försämra tillgänglighet till kommunikation och nätverkstjänster för användare.</t>
  </si>
  <si>
    <t>R16</t>
  </si>
  <si>
    <t>Fysiskt hot – Flera olika källor – Elbrist eller begränsad elleverans</t>
  </si>
  <si>
    <t>Elbrist, effektbrist eller begränsad extern elleverans som påverkar fastighetens teknikutrymme eller aktiv utrustning.</t>
  </si>
  <si>
    <t>Begränsad eller instabil elleverans kan leda till driftstörningar, avbrott eller instabil funktion i fastighetsnätet, vilket kan påverka anslutningsmöjligheter, kommunikation och tillgänglighet till nätverkstjänster.</t>
  </si>
  <si>
    <t>R17</t>
  </si>
  <si>
    <t>Fysiskt hot – Flera olika källor – Överspänning i extern strömförsörjning</t>
  </si>
  <si>
    <t>Överspänning eller spänningsvariationer i extern strömförsörjning till fastighetens teknikutrymme eller aktiv utrustning.</t>
  </si>
  <si>
    <t>Överspänning kan orsaka skador på elektronisk utrustning och nätverkskomponenter, vilket kan leda till driftstörningar eller avbrott i fastighetsnätet samt behov av reparation eller utbyte av utrustning.</t>
  </si>
  <si>
    <t>R18</t>
  </si>
  <si>
    <t>Fysiskt hot – Flera olika källor – Elnätstransienter i extern strömförsörjning</t>
  </si>
  <si>
    <t>Kortvariga elnätstransienter, överströmmar eller spänningsspikar i extern strömförsörjning till fastighetens teknikutrymme eller aktiv utrustning.</t>
  </si>
  <si>
    <t>Elnätstransienter kan orsaka störningar, oplanerade avbrott eller skador på elektronisk utrustning och nätverkskomponenter, vilket kan påverka fastighetsnätets funktion, tillgänglighet och anslutna nätverkstjänster.</t>
  </si>
  <si>
    <t>R19</t>
  </si>
  <si>
    <t>Fysiskt hot – Flera olika källor – Avbrott i extern elförsörjning</t>
  </si>
  <si>
    <t>Avbrott i yttre elnät eller extern elförsörjning till fastighetens teknikutrymme eller aktiv utrustning.</t>
  </si>
  <si>
    <t>Avbrott i extern elförsörjning kan leda till bortfall av aktiv utrustning, driftstörningar eller avbrott i fastighetsnätet, vilket kan påverka anslutning, kommunikation och tillgänglighet för användare.</t>
  </si>
  <si>
    <t>R20</t>
  </si>
  <si>
    <t>Fysiskt hot – Flera olika källor – Avbrott i yttre elcentral</t>
  </si>
  <si>
    <t>Avbrott eller fel i yttre elcentral som försörjer fastighetens teknikutrymme eller aktiv utrustning.</t>
  </si>
  <si>
    <t>Avbrott i yttre elcentral kan leda till bortfall av aktiv utrustning, driftstörningar eller avbrott i fastighetsnätet, vilket kan påverka internetanslutning och tillgänglighet till fastighetens nätverkstjänster.</t>
  </si>
  <si>
    <t>R21</t>
  </si>
  <si>
    <t>Fysiskt hot – Flera olika källor – Avbrott i anslutningskablar</t>
  </si>
  <si>
    <t>Avbrott eller skada på anslutningskablar till berörda fastigheter.</t>
  </si>
  <si>
    <t>Avbrott eller skada på anslutningskablar kan leda till bortfall av internet- och kommunikationstjänster för berörda fastigheter.</t>
  </si>
  <si>
    <t>R22</t>
  </si>
  <si>
    <t>Fysiskt hot – Flera olika källor – Obalans i extern strömförsörjning</t>
  </si>
  <si>
    <t>Obalans eller instabilitet i extern strömförsörjning till fastighetens teknikutrymme eller aktiva utrustning.</t>
  </si>
  <si>
    <t>Obalans i extern strömförsörjning kan orsaka över- eller underspänning samt instabil drift, vilket kan leda till skador på elektronisk utrustning, förkortad livslängd, driftstörningar eller avbrott i fastighetsnätet.</t>
  </si>
  <si>
    <t>R23</t>
  </si>
  <si>
    <t>Fysiskt hot – Flera olika källor – Överspänning via skärmad kabel</t>
  </si>
  <si>
    <t>Överspänning eller transienter som leds in via skärmad kabel, kabelskärm eller jordningsförbindelse till fastighetsnätets utrustning.</t>
  </si>
  <si>
    <t>Överspänning via skärmad kabel kan orsaka störningar, skador på elektronisk utrustning eller utrustningsfel, vilket kan leda till driftstörningar eller avbrott i fastighetsnätet.</t>
  </si>
  <si>
    <t>R24</t>
  </si>
  <si>
    <t>Fysiskt hot – Flera olika källor – Fel i jordning eller potentialutjämning</t>
  </si>
  <si>
    <t>Överspänning till följd av fel i anläggningens jordning eller potentialutjämning.</t>
  </si>
  <si>
    <t>Fel i jordning eller potentialutjämning kan leda till överspänning, skador på elektronisk utrustning och nätverkskomponenter samt driftstörningar eller avbrott i fastighetsnätet.</t>
  </si>
  <si>
    <t>R25</t>
  </si>
  <si>
    <t>Fysisk säkerhet: Externa fel fastighet</t>
  </si>
  <si>
    <t xml:space="preserve">Avbrott radioförbindelse  </t>
  </si>
  <si>
    <t>Kommunikationsbortfall, påverkan på övervakningssystem och potentiellt nedsatt funktionalitet inom fastighetsinfrastrukturen</t>
  </si>
  <si>
    <t>R26</t>
  </si>
  <si>
    <t>Fysiskt hot – Flera olika källor – Avbrott i radioförbindelse</t>
  </si>
  <si>
    <t>Avbrott eller störning i radioförbindelse som används för fastighetens nätverksanslutning eller kommunikation.</t>
  </si>
  <si>
    <t>Avbrott eller störning i radioförbindelse kan leda till kommunikationsbortfall, nedsatt tillgänglighet till nätverkstjänster samt påverkan på övervakningssystem eller andra anslutna funktioner i fastigheten.</t>
  </si>
  <si>
    <t>R27</t>
  </si>
  <si>
    <t>Fysiskt hot – Flera olika källor – Elektromagnetiska störningar från närmiljö</t>
  </si>
  <si>
    <t>Elektromagnetiska störningar från anläggningar, transporter eller annan utrustning i närmiljön som påverkar fastighetsnätet.</t>
  </si>
  <si>
    <t>Elektromagnetiska störningar i närmiljön kan orsaka signalstörningar, nedsatt prestanda eller instabil dataöverföring, vilket kan påverka fastighetsnätets funktion och tillgänglighet.</t>
  </si>
  <si>
    <t>R28</t>
  </si>
  <si>
    <t>Fysiskt hot – Flera olika källor – Explosioner i närmiljön</t>
  </si>
  <si>
    <t>Explosioner i närmiljön till följd av anläggningar, transporter eller hantering av explosiva eller brandfarliga ämnen.</t>
  </si>
  <si>
    <t>Explosioner i närmiljön kan orsaka fysisk skada på fastighetsnätets utrustning, kablage, kanalisation eller anslutningar, vilket kan leda till driftstörningar eller avbrott i fastighetsnätet.</t>
  </si>
  <si>
    <t>R29</t>
  </si>
  <si>
    <t>Fysiskt hot – Flera olika källor – Interna elnätstransienter</t>
  </si>
  <si>
    <t>Elnätstransienter eller spänningsspikar i fastighetens interna elinstallationer som påverkar fastighetsnätets utrustning.</t>
  </si>
  <si>
    <t>Interna elnätstransienter kan orsaka störningar, utrustningsfel eller skador på elektronisk utrustning och nätverkskomponenter, vilket kan leda till nedsatt prestanda, driftstörningar eller avbrott i fastighetsnätet.</t>
  </si>
  <si>
    <t>R30</t>
  </si>
  <si>
    <t>Fysiskt hot – Flera olika källor – Interna elektromagnetiska störningar (EMI)</t>
  </si>
  <si>
    <t>Elektromagnetiska störningar från interna installationer eller utrustning i fastigheten som påverkar fastighetsnätet.</t>
  </si>
  <si>
    <t>Interna elektromagnetiska störningar kan orsaka signalstörningar, nedsatt kommunikationskvalitet, instabil dataöverföring, driftstörningar eller avbrott i fastighetsnätet.</t>
  </si>
  <si>
    <t>R31</t>
  </si>
  <si>
    <t>Fysiskt hot – Flera olika källor – Explosion i fastighet</t>
  </si>
  <si>
    <t>Explosion i fastigheten som kan påverka fastighetsnätets utrustning, kablage, kanalisation eller teknikutrymme.</t>
  </si>
  <si>
    <t>Explosion kan orsaka fysisk skada på utrustning, kablage och kanalisation, vilket kan leda till driftstörningar eller avbrott i fastighetsnätet samt påverka kommunikation och tillgänglighet för anslutna nätverkstjänster.</t>
  </si>
  <si>
    <t>R32</t>
  </si>
  <si>
    <t>Fysiskt hot – Flera olika källor – Skador på interna elkablar</t>
  </si>
  <si>
    <t>Skador på interna elkablar eller elinstallationer i fastigheten som påverkar strömförsörjning till fastighetsnätets utrustning.</t>
  </si>
  <si>
    <t>Skador på elkablar eller elinstallationer kan leda till strömavbrott, störningar i elektriska system, driftstörningar eller avbrott i fastighetsnätet samt påverka tillgången till viktiga nätverkstjänster.</t>
  </si>
  <si>
    <t>R33</t>
  </si>
  <si>
    <t>Fysiskt hot – Flera olika källor – Skador på interna telekablar</t>
  </si>
  <si>
    <t>Skador på interna telekablar eller anslutningspunkter i fastigheten som påverkar fastighetsnätets kommunikationsförbindelser.</t>
  </si>
  <si>
    <t>Skador på telekablar kan leda till driftstörningar, avbrott i kommunikation eller nedsatt internetanslutning, vilket kan påverka tillgänglighet till nätverkstjänster och verksamhetens kontinuitet.</t>
  </si>
  <si>
    <t>R34</t>
  </si>
  <si>
    <t>Fysiskt hot – Flera olika källor – Brand i fastighet</t>
  </si>
  <si>
    <t>Brand i fastigheten som påverkar fastighetsnätets utrustning, kablage, kanalisation eller teknikutrymme.</t>
  </si>
  <si>
    <t>Brand kan orsaka omfattande skador på utrustning, kablage och kanalisation, vilket kan leda till driftstörningar eller avbrott i fastighetsnätet samt påverka anslutna system och nätverkstjänster.</t>
  </si>
  <si>
    <t>R35</t>
  </si>
  <si>
    <t>Fysiskt hot – Flera olika källor – Översvämning eller vatteninträngning i fastighet</t>
  </si>
  <si>
    <t>Översvämning eller vatteninträngning i fastigheten som påverkar fastighetsnätets utrustning, kablage, kanalisation eller teknikutrymme.</t>
  </si>
  <si>
    <t>Vatteninträngning kan orsaka skador på utrustning, kablage och elinstallationer, vilket kan leda till driftstörningar eller långvariga avbrott i fastighetsnätet samt påverka tillgänglighet till kommunikationstjänster.</t>
  </si>
  <si>
    <t>R36</t>
  </si>
  <si>
    <t>Fysiskt hot – Flera olika källor – Skadedjur i fastighet eller anläggning</t>
  </si>
  <si>
    <t>Skadedjur i fastighet, teknikutrymme eller kanalisation som kan orsaka skador på kablage, tätningar, utrustning eller annan nätinfrastruktur.</t>
  </si>
  <si>
    <t>Skador orsakade av skadedjur kan leda till nedsatt funktion, driftstörningar eller avbrott i fastighetsnätet samt öka risken för följdskador, exempelvis fuktinträngning eller försämrad tätning.</t>
  </si>
  <si>
    <t>R37</t>
  </si>
  <si>
    <t>Fysiskt hot – Avsiktlig – Människa – Sprängning eller fysisk attack i närmiljön</t>
  </si>
  <si>
    <t>Avsiktlig fysisk attack, exempelvis sprängning i närmiljön vid samhällsviktiga eller riskutsatta objekt såsom polisstation, brandstation, bensinstation eller liknande.</t>
  </si>
  <si>
    <t>Sprängning eller annan fysisk attack i närmiljön kan orsaka skador på fastighetsnätets utrustning, kablage, kanalisation eller anslutningar, vilket kan leda till driftstörningar eller avbrott i kommunikationstjänster.</t>
  </si>
  <si>
    <t>R38</t>
  </si>
  <si>
    <t>Fysiskt hot – Avsiktlig – Människa – Sprängning mot fastighetsområdesnät</t>
  </si>
  <si>
    <t>Avsiktlig fysisk attack genom sprängning mot fastighetsområdesnät eller tillhörande infrastruktur.</t>
  </si>
  <si>
    <t>Sprängning mot fastighetsområdesnät kan orsaka omfattande skador på utrustning, kablage, kanalisation eller anslutningar, vilket kan leda till driftstörningar eller avbrott i fastighetsnätet samt bortfall av kommunikationstjänster.</t>
  </si>
  <si>
    <t>R39</t>
  </si>
  <si>
    <t>Fysiskt hot – Avsiktlig – Människa – Sprängning mot teknikutrymme</t>
  </si>
  <si>
    <t>Avsiktlig fysisk attack genom sprängning mot teknikutrymme eller tillhörande infrastruktur.</t>
  </si>
  <si>
    <t>Sprängning mot teknikutrymme kan orsaka omfattande skador på aktiv utrustning, kablage, elinstallationer och kanalisation, vilket kan leda till långvariga driftstörningar eller avbrott i fastighetsnätet samt bortfall av anslutning och kommunikationstjänster.</t>
  </si>
  <si>
    <t>R40</t>
  </si>
  <si>
    <t>Fysiskt hot – Avsiktlig – Människa – Skada på matande elsystem</t>
  </si>
  <si>
    <t>Avsiktlig fysisk attack som skadar matande elsystem till fastighetsnätets teknikutrymme eller aktiva utrustning.</t>
  </si>
  <si>
    <t>Skador på matande elsystem kan leda till strömavbrott, bortfall av aktiv utrustning, driftstörningar eller avbrott i fastighetsnätet samt påverka tillgänglighet till kommunikationstjänster.</t>
  </si>
  <si>
    <t>R41</t>
  </si>
  <si>
    <t>Fysiskt hot – Avsiktlig – Människa – Skadlig handling mot utvändigt placerat elskåp</t>
  </si>
  <si>
    <t>Avsiktlig fysisk attack eller skadegörelse mot utvändigt placerat elskåp som försörjer fastighetsnätets utrustning eller teknikutrymme.</t>
  </si>
  <si>
    <t>Skador på utvändigt placerat elskåp kan leda till strömavbrott, driftstörningar eller avbrott i fastighetsnätet samt påverka tillgängligheten till kommunikationstjänster.</t>
  </si>
  <si>
    <t>R42</t>
  </si>
  <si>
    <t>Fysiskt hot – Avsiktlig – Människa – Skadlig handling mot serviskablar eller kabelintag</t>
  </si>
  <si>
    <t>Avsiktlig avgrävning, bortkoppling eller kapning av serviskablar i kabelintag eller anslutning till fastighetsnätet.</t>
  </si>
  <si>
    <t>Avgrävning, bortkoppling eller kapning av serviskablar kan leda till driftstörningar eller avbrott i fastighetsnätet samt påverka tillgänglighet, prestanda och kommunikationstjänster för berörda användare.</t>
  </si>
  <si>
    <t>R43</t>
  </si>
  <si>
    <t>Fysiskt hot – Avsiktlig – Människa – Skadlig handling mot yttre klimatanläggning</t>
  </si>
  <si>
    <t>Avsiktlig fysisk attack eller skadegörelse mot yttre klimatanläggning som kyler fastighetsnätets teknikutrymme eller aktiv utrustning.</t>
  </si>
  <si>
    <t>Skador på yttre klimatanläggning kan leda till bristande kylning och överhettning i teknikutrymme, vilket kan orsaka utrustningsfel, driftstörningar eller avbrott i fastighetsnätet samt försämrad tillgänglighet till nätverkstjänster.</t>
  </si>
  <si>
    <t>R44</t>
  </si>
  <si>
    <t>Fysiskt hot – Avsiktlig – Människa – Direktinjektering mot fastighetsnät</t>
  </si>
  <si>
    <t>Avsiktlig fysisk attack genom direktinjektering av störning, spänning eller signal i fastighetsnätets kablage, utrustning eller anslutningspunkter.</t>
  </si>
  <si>
    <t>Direktinjektering kan orsaka störningar, utrustningsskador, instabil funktion eller avbrott i fastighetsnätet samt påverka tillgänglighet och funktionalitet för anslutna nätverkstjänster.</t>
  </si>
  <si>
    <t>R45</t>
  </si>
  <si>
    <t>Fysiskt hot – Avsiktlig – Människa – Skadlig handling mot kanalisation eller telekablar</t>
  </si>
  <si>
    <t>Avsiktlig avgrävning, kapning eller annan skada på kanalisation eller telekablar som försörjer fastighetsnätet.</t>
  </si>
  <si>
    <t>Skador på kanalisation eller telekablar kan leda till driftstörningar eller avbrott i fastighetsnätet samt påverka kommunikationstjänster och tillgänglighet för berörda användare.</t>
  </si>
  <si>
    <t>R46</t>
  </si>
  <si>
    <t>Fysiskt hot – Avsiktlig – Människa – Kapning av telekablar i kabelintag</t>
  </si>
  <si>
    <t>Avsiktlig kapning av telekablar i kabelintag eller anslutningspunkt till fastighetsnätet.</t>
  </si>
  <si>
    <t>Kapning av telekablar kan leda till driftstörningar eller avbrott i kommunikationstjänster för berörda fastigheter och användare, inklusive bortfall av internetanslutning, telefoni eller andra nätverkstjänster.</t>
  </si>
  <si>
    <t>R47</t>
  </si>
  <si>
    <t>Fysiskt hot – Avsiktlig – Människa – Stöld av kablar</t>
  </si>
  <si>
    <t>Avsiktlig stöld av kablar som ingår i eller försörjer fastighetsnätet.</t>
  </si>
  <si>
    <t>Stöld av kablar kan leda till driftstörningar eller avbrott i fastighetsnätet, bortfall av kommunikationstjänster samt behov av reparation eller återställning.</t>
  </si>
  <si>
    <t>R48</t>
  </si>
  <si>
    <t>Fysiskt hot – Avsiktlig – Människa – Avsiktlig anläggningsbrand</t>
  </si>
  <si>
    <t>Avsiktlig anläggningsbrand som kan påverka fastighetsnätets utrustning, kablage, kanalisation eller teknikutrymme, inklusive sekundärskador från rök, gasexplosion eller släckinsats.</t>
  </si>
  <si>
    <t>Avsiktlig anläggningsbrand kan orsaka omfattande skador på utrustning, kablage, kanalisation och elinstallationer, vilket kan leda till driftstörningar eller avbrott i fastighetsnätet samt påverka tillgänglighet till kommunikationstjänster.</t>
  </si>
  <si>
    <t>R49</t>
  </si>
  <si>
    <t>Fysiskt hot – Avsiktlig – Människa – Stöld av utrustning</t>
  </si>
  <si>
    <t>Avsiktlig stöld av aktiv utrustning, nätverkskomponenter eller annan utrustning som ingår i fastighetsnätet.</t>
  </si>
  <si>
    <t>Stöld av utrustning kan leda till driftstörningar eller avbrott i fastighetsnätet samt påverka tillgänglighet och funktionalitet för anslutna nätverkstjänster.</t>
  </si>
  <si>
    <t>R50</t>
  </si>
  <si>
    <t>Fysiskt hot – Avsiktlig – Människa – Stöld av drivmedel</t>
  </si>
  <si>
    <t>Avsiktlig stöld av drivmedel som krävs för reservkraft till fastighetsnätets teknikutrymme eller aktiva utrustning.</t>
  </si>
  <si>
    <t>Stöld av drivmedel kan begränsa eller förhindra drift av reservkraft vid strömavbrott, vilket kan leda till driftstörningar eller avbrott i fastighetsnätet samt påverka tillgänglighet till kommunikationstjänster.</t>
  </si>
  <si>
    <t>R51</t>
  </si>
  <si>
    <t>Fysiskt hot – Avsiktlig – Människa – Kontaminering av teknikutrymme eller utrustning</t>
  </si>
  <si>
    <t>Avsiktlig kontaminering av teknikutrymme, utrustning, kablage eller anslutningspunkter genom exempelvis vätska, kemikalier, sot, damm eller annan förorening.</t>
  </si>
  <si>
    <t>Kontaminering kan orsaka nedsatt funktion, utrustningsskador, driftstörningar eller avbrott i fastighetsnätet samt försvåra felsökning, sanering och återställning.</t>
  </si>
  <si>
    <t>R52</t>
  </si>
  <si>
    <t>Fysiskt hot – Avsiktlig – Människa – Elektromagnetisk puls (EMP)</t>
  </si>
  <si>
    <t>Avsiktlig elektromagnetisk påverkan genom elektromagnetisk puls (EMP) mot fastighetsnätets utrustning, kablage eller anslutningspunkter.</t>
  </si>
  <si>
    <t>Elektromagnetisk puls kan störa eller skada elektronisk utrustning och nätverkskomponenter, vilket kan leda till driftstörningar eller avbrott i fastighetsnätet samt påverka tillgänglighet till kommunikationstjänster.</t>
  </si>
  <si>
    <t>R53</t>
  </si>
  <si>
    <t>Fysiskt hot – Avsiktlig – Människa – High Power Microwaves (HPM)</t>
  </si>
  <si>
    <t>Avsiktlig elektromagnetisk påverkan genom riktad högenergetisk mikrovågsstrålning mot fastighetsnätets utrustning, kablage eller anslutningspunkter.</t>
  </si>
  <si>
    <t>HPM kan orsaka störningar, utrustningsfel eller skador på elektronisk utrustning och elektriska system, vilket kan leda till driftstörningar eller avbrott i fastighetsnätet samt påverka tillgänglighet till kommunikationstjänster.</t>
  </si>
  <si>
    <t>R54</t>
  </si>
  <si>
    <t>Fysiskt hot – Avsiktlig – Människa – Störsändning</t>
  </si>
  <si>
    <t>Avsiktlig störsändning mot trådlös kommunikation, radioförbindelse eller mobil anslutning som används av fastighetsnätet.</t>
  </si>
  <si>
    <t>Störsändning kan orsaka försämrad signal, instabil kommunikation, driftstörningar eller avbrott i fastighetsnätets anslutning, vilket kan påverka tillgänglighet till kommunikationstjänster för användare.</t>
  </si>
  <si>
    <t>R55</t>
  </si>
  <si>
    <t>Fysiskt hot – Avsiktlig – Människa – Radiofrekventa störningar (RFI)</t>
  </si>
  <si>
    <t>Avsiktlig radiofrekvent störning eller interferens mot trådlös kommunikation, radioförbindelse eller annan radiobaserad anslutning som används av fastighetsnätet.</t>
  </si>
  <si>
    <t>Radiofrekventa störningar kan orsaka signalinterferens, nedsatt överföringskvalitet, instabil kommunikation, driftstörningar eller avbrott i fastighetsnätets anslutning.</t>
  </si>
  <si>
    <t>R56</t>
  </si>
  <si>
    <t>Fysiskt hot – Avsiktlig – Människa – Obehörigt intrång i teknikutrymme</t>
  </si>
  <si>
    <t>Obehörigt intrång eller inbrott i eget teknikutrymme där fastighetsnätets utrustning, kablage eller anslutningar finns.</t>
  </si>
  <si>
    <t>Obehörigt intrång kan leda till stöld, skadegörelse, manipulation eller skador på utrustning och kablage, vilket kan orsaka driftstörningar eller avbrott i fastighetsnätet samt påverka tillgänglighet till kommunikationstjänster.</t>
  </si>
  <si>
    <t>R57</t>
  </si>
  <si>
    <t>Fysiskt hot – Avsiktlig – Människa – Skadegörelse mot strömförsörjning i teknikutrymme</t>
  </si>
  <si>
    <t>Avsiktlig fysisk skadegörelse mot strömförsörjning, elcentral, UPS eller annan kraftförsörjande utrustning i teknikutrymme.</t>
  </si>
  <si>
    <t>Skadegörelse mot strömförsörjning kan leda till bortfall av aktiv utrustning, driftstörningar eller avbrott i fastighetsnätet samt bortfall av kommunikationstjänster.</t>
  </si>
  <si>
    <t>R58</t>
  </si>
  <si>
    <t>Fysiskt hot – Avsiktlig – Människa – Skadegörelse mot kopplingsutrustning i teknikutrymme</t>
  </si>
  <si>
    <t>Avsiktlig fysisk skadegörelse mot kopplingsutrustning, patchpaneler, switchar eller annan aktiv/passiv utrustning i teknikutrymme.</t>
  </si>
  <si>
    <t>Skadegörelse mot kopplingsutrustning kan leda till felkopplingar, brutna förbindelser, driftstörningar eller avbrott i fastighetsnätet samt påverka tillgänglighet till kommunikationstjänster.</t>
  </si>
  <si>
    <t>R59</t>
  </si>
  <si>
    <t xml:space="preserve">Fysisk säkerhet: Fysiska attacker/grov brottslig verksamhet/sabotage/terrorism/krig </t>
  </si>
  <si>
    <t>Fysisk attack i eget teknikutrymme (Mord) Brand (även sekundärskador, gasexplosition, släcksystem)</t>
  </si>
  <si>
    <t>Avbrott i kommunikation, skador på utrustning, omfattande förluster och långvariga skador</t>
  </si>
  <si>
    <t>R60</t>
  </si>
  <si>
    <t>Fysiskt hot – Avsiktlig – Människa – Avsiktlig brand i teknikutrymme</t>
  </si>
  <si>
    <t>Avsiktlig brand i eget teknikutrymme, inklusive sekundärskador från rök, gasexplosion eller släckinsats.</t>
  </si>
  <si>
    <t>Brand i teknikutrymme kan orsaka omfattande skador på utrustning, kablage, elinstallationer och kanalisation, vilket kan leda till långvariga driftstörningar eller avbrott i fastighetsnätet samt bortfall av kommunikationstjänster.</t>
  </si>
  <si>
    <t>R61</t>
  </si>
  <si>
    <t>Fysiskt hot – Avsiktlig – Människa – Stöld av utrustning i teknikutrymme</t>
  </si>
  <si>
    <t>Avsiktlig stöld av aktiv utrustning, nätverkskomponenter eller annan utrustning i eget teknikutrymme.</t>
  </si>
  <si>
    <t>Stöld av utrustning kan leda till driftstörningar eller avbrott i fastighetsnätet, bortfall av kommunikationstjänster samt behov av återställning, ersättningsutrustning och säkerhetsåtgärder.</t>
  </si>
  <si>
    <t>R62</t>
  </si>
  <si>
    <t>Fysiskt hot – Avsiktlig – Människa – Inplacering av obehörig enhet</t>
  </si>
  <si>
    <t>Avsiktlig inplacering av obehörig eller otillåten enhet i teknikutrymme eller fastighetsnätets infrastruktur.</t>
  </si>
  <si>
    <t>En obehörig enhet kan möjliggöra avlyssning, manipulation, otillåten åtkomst eller störning av kommunikationstjänster, vilket kan påverka konfidentialitet, riktighet, tillgänglighet och regelefterlevnad.</t>
  </si>
  <si>
    <t>R63</t>
  </si>
  <si>
    <t>Fysiskt hot – Avsiktlig – Människa – Skadegörelse eller stöld i teknikutrymme</t>
  </si>
  <si>
    <t>Avsiktlig skadegörelse eller stöld av utrustning, kablage eller komponenter i eget teknikutrymme som påverkar fastighetsnätet.</t>
  </si>
  <si>
    <t>Skadegörelse eller stöld kan leda till driftstörningar eller avbrott i fastighetsnätet, bortfall av anslutnings- eller kommunikationstjänster samt behov av reparation, återställning eller ersättningsutrustning.</t>
  </si>
  <si>
    <t>R64</t>
  </si>
  <si>
    <t>Logiskt hot – Avsiktlig – Människa – Övertagande av infrastruktur</t>
  </si>
  <si>
    <t>En angripare genomför obehörigt övertagande eller manipulation av fastighetsnätets infrastruktur, system eller administrativa åtkomst genom att utnyttja bristande åtkomstkontroll, svaga autentiseringsmekanismer, felaktiga behörigheter eller sårbarheter i system och nätverkskomponenter.</t>
  </si>
  <si>
    <t>Obehörigt övertagande kan leda till dataförlust, otillåten åtkomst, manipulation av trafik eller avbrott i nätverkstjänster, vilket kan påverka konfidentialitet, riktighet, tillgänglighet och förtroende hos användare och intressenter.</t>
  </si>
  <si>
    <t>R65</t>
  </si>
  <si>
    <t>Logiskt hot – Avsiktlig – Människa – Avlyssning och övervakning</t>
  </si>
  <si>
    <t>En angripare genomför obehörig avlyssning eller övervakning av fastighetsnätets kommunikation genom otillåten anslutning, utnyttjande av bristande åtkomstkontroll eller otillräcklig kryptering.</t>
  </si>
  <si>
    <t>Avlyssning eller övervakning kan leda till exponering av känslig information, otillåten insyn i kommunikation eller kartläggning av nätverksmiljön, vilket kan påverka konfidentialitet, integritet och säkerhet i fastighetsnätet.</t>
  </si>
  <si>
    <t>R66</t>
  </si>
  <si>
    <t>Logiskt hot – Avsiktlig – Människa – Störning av nätverkstjänster</t>
  </si>
  <si>
    <t>En angripare stör fastighetsnätets nätverkstjänster genom att överbelasta, manipulera eller blockera trafik, utnyttja sårbarheter i nätverkskomponenter eller påverka centrala tjänster såsom routing, DNS, DHCP eller autentisering.</t>
  </si>
  <si>
    <t>Störning av nätverkstjänster kan leda till driftstörningar eller avbrott i kommunikationen samt påverka tillgänglighet till viktiga tjänster och funktioner i fastighetsnätet.</t>
  </si>
  <si>
    <t>R67</t>
  </si>
  <si>
    <t>Logiskt hot – Avsiktlig – Människa – Manipulation av nätverkstjänster</t>
  </si>
  <si>
    <t>En angripare manipulerar fastighetsnätets nätverkstjänster genom obehörig åtkomst till aktiv utrustning, felaktig konfiguration, ändring av trafikflöden eller påverkan på centrala funktioner.</t>
  </si>
  <si>
    <t>Manipulation av nätverkstjänster kan leda till obehörig åtkomst, dataförlust, driftstörningar eller avbrott i fastighetsnätet samt påverka funktion, säkerhet och tillgänglighet för anslutna tjänster.</t>
  </si>
  <si>
    <t>R68</t>
  </si>
  <si>
    <t>Logiskt hot – Avsiktlig – Människa – Ransomware</t>
  </si>
  <si>
    <t>En angripare sprider ransomware eller annan skadlig kod till system, aktiv utrustning eller administrativa miljöer som används för drift eller förvaltning av fastighetsnätet.</t>
  </si>
  <si>
    <t>Ransomware kan leda till otillgängliga system, förlorad eller krypterad information, driftstörningar eller avbrott i nätverkstjänster samt behov av återställning och incidenthantering.</t>
  </si>
  <si>
    <t>R69</t>
  </si>
  <si>
    <t>Logiskt hot – Avsiktlig – Människa – Zero-day-exploatering</t>
  </si>
  <si>
    <t>En angripare utnyttjar en tidigare okänd eller ej åtgärdad sårbarhet i system, aktiv utrustning eller administrativa gränssnitt som används för drift eller förvaltning av fastighetsnätet.</t>
  </si>
  <si>
    <t>Zero-day-exploatering kan leda till obehörig åtkomst, dataintrång, manipulation av konfiguration, driftstörningar eller avbrott i fastighetsnätet samt påverka konfidentialitet, riktighet och tillgänglighet.</t>
  </si>
  <si>
    <t>R70</t>
  </si>
  <si>
    <t>Logiskt hot – Avsiktlig – Människa – Botnet-attacker</t>
  </si>
  <si>
    <t>En angripare använder botnet eller komprometterade enheter för att överbelasta, störa eller angripa fastighetsnätets aktiva utrustning, system eller anslutna tjänster.</t>
  </si>
  <si>
    <t>Botnet-attacker kan leda till nedsatt prestanda, driftstörningar, avbrott, obehörig åtkomst eller dataläckage samt påverka fastighetsnätets säkerhet och driftsstabilitet.</t>
  </si>
  <si>
    <t>R71</t>
  </si>
  <si>
    <t>Logiskt hot – Avsiktlig – Människa – DDoS-attacker</t>
  </si>
  <si>
    <t>En angripare genomför en DDoS-attack genom att överbelasta fastighetsnätets internetanslutning, aktiv utrustning eller exponerade nätverkstjänster med stora mängder trafik eller förfrågningar.</t>
  </si>
  <si>
    <t>DDoS-attacker kan leda till nedsatt tillgänglighet, försämrad prestanda, driftstörningar eller avbrott i fastighetsnätet samt påverka åtkomst till kommunikations- och nätverkstjänster.</t>
  </si>
  <si>
    <t>R72</t>
  </si>
  <si>
    <t>Logiskt hot – Avsiktlig – Människa – Advanced Persistent Threat (APT) / spionage</t>
  </si>
  <si>
    <t>En avancerad angripare genomför långvarig och riktad kartläggning, obehörig åtkomst eller spionage mot fastighetsnätets system, aktiv utrustning eller administrativa miljöer genom att utnyttja sårbarheter, stulna behörigheter eller bristande övervakning.</t>
  </si>
  <si>
    <t>APT eller spionage kan leda till dataintrång, exponering av känslig information, kartläggning av nätverksmiljön eller förberedelse för vidare angrepp, vilket kan påverka konfidentialitet, riktighet, tillgänglighet och förtroende för fastighetsnätet.</t>
  </si>
  <si>
    <t>R73</t>
  </si>
  <si>
    <t>Logiskt hot – Avsiktlig – Människa – Advanced Persistent Threat (APT) / övervakning</t>
  </si>
  <si>
    <t>En avancerad angripare genomför långvarig och dold övervakning av fastighetsnätets trafik, system eller administrativa miljöer genom att utnyttja sårbarheter, stulna behörigheter, bristande loggning eller otillräcklig övervakning.</t>
  </si>
  <si>
    <t>APT-baserad övervakning kan leda till otillåten insyn, informationsläckage, kartläggning av nätverksmiljön eller förberedelse för vidare angrepp, vilket kan påverka konfidentialitet, integritet och säkerhet i fastighetsnätet.</t>
  </si>
  <si>
    <t>R74</t>
  </si>
  <si>
    <t>Logiskt hot – Avsiktlig – Människa – Brute force-attacker mot åtkomstfunktioner</t>
  </si>
  <si>
    <t>En angripare försöker få obehörig åtkomst till fastighetsnätets system, aktiv utrustning eller administrativa gränssnitt genom brute force-attacker, lösenordsgissning eller automatiserade inloggningsförsök.</t>
  </si>
  <si>
    <t>Brute force-attacker kan leda till obehörig åtkomst, dataintrång, ändrad konfiguration, driftstörningar eller kompromettering av fastighetsnätets säkerhet.</t>
  </si>
  <si>
    <t>R75</t>
  </si>
  <si>
    <t>Logiskt hot – Avsiktlig – Människa – SQL-injektion</t>
  </si>
  <si>
    <t>En angripare utnyttjar brister i inmatningsvalidering eller applikationssäkerhet för att genomföra SQL-injektion mot system eller administrativa gränssnitt kopplade till fastighetsnätet.</t>
  </si>
  <si>
    <t>SQL-injektion kan leda till obehörig åtkomst, dataintrång, manipulation eller exponering av information samt påverka konfidentialitet, riktighet och tillgänglighet i berörda system.</t>
  </si>
  <si>
    <t>R76</t>
  </si>
  <si>
    <t>Logiskt hot – Avsiktlig – Människa – Man-in-the-middle-attacker</t>
  </si>
  <si>
    <t>En angripare placerar sig mellan kommunicerande parter i fastighetsnätet genom att utnyttja bristande kryptering, svag autentisering, osäkra nätverksanslutningar eller manipulerad routing.</t>
  </si>
  <si>
    <t>Man-in-the-middle-attacker kan leda till avlyssning, manipulation av trafik, obehörig åtkomst eller exponering av känslig information, vilket kan påverka konfidentialitet, riktighet och tillgänglighet i fastighetsnätet.</t>
  </si>
  <si>
    <t>R77</t>
  </si>
  <si>
    <t>Logiskt hot – Avsiktlig – Människa – AI-stödd rekognosering mot aktiva system</t>
  </si>
  <si>
    <t>En angripare använder AI-stödda verktyg för att kartlägga aktiv nätutrustning, managementgränssnitt,  sårbarheter och nätarkitektur genom automatiserad insamling och analys av information.</t>
  </si>
  <si>
    <t>Ökad kunskap om fastighetsnätets arkitektur, exponerade gränssnitt och sårbarheter kan möjliggöra riktade angrepp mot kritiska nätverkskomponenter eller administrativa funktioner.</t>
  </si>
  <si>
    <t>R78</t>
  </si>
  <si>
    <t>Logiskt hot – Avsiktlig – Människa – AI-stödd sårbarhetsidentifiering i aktiva system</t>
  </si>
  <si>
    <t>En angripare använder AI-stödda verktyg för att identifiera sårbarheter i switchar, routrar, transmissionsutrustning, managementgränssnitt eller andra aktiva system i fastighetsnätet.</t>
  </si>
  <si>
    <t>Identifierade sårbarheter kan utnyttjas för angrepp som orsakar driftstörningar, avbrott, degraderad funktion eller manipulation av trafikflöden i fastighetsnätet.</t>
  </si>
  <si>
    <t>R79</t>
  </si>
  <si>
    <t>Logiskt hot – Avsiktlig – Människa – AI-stödd exploatering av säkerhetsrelaterade sårbarheter</t>
  </si>
  <si>
    <t>En angripare använder AI-stödda verktyg för att identifiera och exploatera svagheter i säkerhetsfunktioner, säkerhetsarkitektur eller skyddsmekanismer i fastighetsnätet, i syfte att skapa obehörig åtkomst, kringgå skydd eller möjliggöra sabotage.</t>
  </si>
  <si>
    <t>Exploatering av säkerhetsrelaterade sårbarheter kan leda till kringgående av säkerhetskontroller, obehörig åtkomst, manipulation av systemfunktioner, driftstörningar eller avbrott i fastighetsnätet.</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</si>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</sst>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2"/>
      <color theme="1"/>
      <name val="Avenir Next LT Pro"/>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sz val="10"/>
      <color rgb="FF000000"/>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8">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8" fillId="0" borderId="0" xfId="0" applyFont="1"/>
    <xf numFmtId="0" fontId="29" fillId="10" borderId="0" xfId="0" applyFont="1" applyFill="1"/>
    <xf numFmtId="0" fontId="27" fillId="5" borderId="0" xfId="0" applyFont="1" applyFill="1"/>
    <xf numFmtId="0" fontId="30" fillId="5" borderId="0" xfId="0" applyFont="1" applyFill="1"/>
    <xf numFmtId="49" fontId="18" fillId="2" borderId="22"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49" fontId="18" fillId="2" borderId="23" xfId="0" applyNumberFormat="1" applyFont="1" applyFill="1" applyBorder="1" applyAlignment="1">
      <alignment horizontal="left" vertical="top" wrapText="1"/>
    </xf>
    <xf numFmtId="0" fontId="4" fillId="0" borderId="1" xfId="0" applyFont="1" applyBorder="1" applyAlignment="1">
      <alignment vertical="top" wrapText="1"/>
    </xf>
    <xf numFmtId="0" fontId="18" fillId="0" borderId="1" xfId="0" applyFont="1" applyBorder="1" applyAlignment="1">
      <alignment vertical="top" wrapText="1"/>
    </xf>
    <xf numFmtId="49" fontId="32" fillId="2" borderId="0" xfId="0" applyNumberFormat="1" applyFont="1" applyFill="1" applyAlignment="1">
      <alignment horizontal="lef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xf numFmtId="49" fontId="18" fillId="0" borderId="0" xfId="0" applyNumberFormat="1" applyFont="1" applyFill="1" applyAlignment="1">
      <alignment horizontal="center" vertical="center" wrapText="1"/>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78441</xdr:colOff>
      <xdr:row>1</xdr:row>
      <xdr:rowOff>67236</xdr:rowOff>
    </xdr:from>
    <xdr:to>
      <xdr:col>12</xdr:col>
      <xdr:colOff>160623</xdr:colOff>
      <xdr:row>2</xdr:row>
      <xdr:rowOff>156396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801970" y="268942"/>
          <a:ext cx="1426888" cy="290866"/>
        </a:xfrm>
        <a:prstGeom prst="rect">
          <a:avLst/>
        </a:prstGeom>
      </xdr:spPr>
    </xdr:pic>
    <xdr:clientData/>
  </xdr:twoCellAnchor>
  <xdr:twoCellAnchor editAs="oneCell">
    <xdr:from>
      <xdr:col>0</xdr:col>
      <xdr:colOff>616323</xdr:colOff>
      <xdr:row>0</xdr:row>
      <xdr:rowOff>145677</xdr:rowOff>
    </xdr:from>
    <xdr:to>
      <xdr:col>7</xdr:col>
      <xdr:colOff>305013</xdr:colOff>
      <xdr:row>4</xdr:row>
      <xdr:rowOff>40528</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616323" y="145677"/>
          <a:ext cx="4395161" cy="701675"/>
        </a:xfrm>
        <a:prstGeom prst="rect">
          <a:avLst/>
        </a:prstGeom>
      </xdr:spPr>
    </xdr:pic>
    <xdr:clientData/>
  </xdr:twoCellAnchor>
  <xdr:twoCellAnchor editAs="oneCell">
    <xdr:from>
      <xdr:col>0</xdr:col>
      <xdr:colOff>324971</xdr:colOff>
      <xdr:row>24</xdr:row>
      <xdr:rowOff>0</xdr:rowOff>
    </xdr:from>
    <xdr:to>
      <xdr:col>12</xdr:col>
      <xdr:colOff>22414</xdr:colOff>
      <xdr:row>45</xdr:row>
      <xdr:rowOff>90210</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24971" y="4840941"/>
          <a:ext cx="7765678" cy="4326034"/>
        </a:xfrm>
        <a:prstGeom prst="rect">
          <a:avLst/>
        </a:prstGeom>
      </xdr:spPr>
    </xdr:pic>
    <xdr:clientData/>
  </xdr:twoCellAnchor>
  <xdr:twoCellAnchor>
    <xdr:from>
      <xdr:col>1</xdr:col>
      <xdr:colOff>22411</xdr:colOff>
      <xdr:row>6</xdr:row>
      <xdr:rowOff>44824</xdr:rowOff>
    </xdr:from>
    <xdr:to>
      <xdr:col>12</xdr:col>
      <xdr:colOff>208742</xdr:colOff>
      <xdr:row>24</xdr:row>
      <xdr:rowOff>107127</xdr:rowOff>
    </xdr:to>
    <xdr:sp macro="" textlink="">
      <xdr:nvSpPr>
        <xdr:cNvPr id="6" name="textruta 5">
          <a:extLst>
            <a:ext uri="{FF2B5EF4-FFF2-40B4-BE49-F238E27FC236}">
              <a16:creationId xmlns:a16="http://schemas.microsoft.com/office/drawing/2014/main" id="{3656A4F5-030B-4151-890C-71643F991F96}"/>
            </a:ext>
          </a:extLst>
        </xdr:cNvPr>
        <xdr:cNvSpPr txBox="1"/>
      </xdr:nvSpPr>
      <xdr:spPr>
        <a:xfrm>
          <a:off x="694764" y="1255059"/>
          <a:ext cx="7582213" cy="36930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endParaRPr lang="sv-SE">
            <a:effectLst/>
            <a:latin typeface="Avenir Next LT Pro" panose="020B0504020202020204" pitchFamily="34" charset="0"/>
          </a:endParaRPr>
        </a:p>
        <a:p>
          <a:r>
            <a:rPr lang="sv-SE" sz="1100" b="0" baseline="0">
              <a:solidFill>
                <a:schemeClr val="dk1"/>
              </a:solidFill>
              <a:effectLst/>
              <a:latin typeface="+mn-lt"/>
              <a:ea typeface="+mn-ea"/>
              <a:cs typeface="+mn-cs"/>
            </a:rPr>
            <a:t>  </a:t>
          </a:r>
          <a:endParaRPr lang="sv-SE">
            <a:effectLst/>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a:effectLst/>
            <a:latin typeface="Avenir Next LT Pro" panose="020B0504020202020204" pitchFamily="34" charset="0"/>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endParaRPr lang="sv-SE" sz="1050">
            <a:effectLst/>
            <a:latin typeface="Avenir Next LT Pro" panose="020B0504020202020204" pitchFamily="34" charset="0"/>
          </a:endParaRP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1081821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859</xdr:colOff>
      <xdr:row>1</xdr:row>
      <xdr:rowOff>290865</xdr:rowOff>
    </xdr:to>
    <xdr:pic>
      <xdr:nvPicPr>
        <xdr:cNvPr id="2" name="Bildobjekt 1">
          <a:extLst>
            <a:ext uri="{FF2B5EF4-FFF2-40B4-BE49-F238E27FC236}">
              <a16:creationId xmlns:a16="http://schemas.microsoft.com/office/drawing/2014/main" id="{3B1EDEA1-8CB7-401F-9528-E767F1EC1ABF}"/>
            </a:ext>
          </a:extLst>
        </xdr:cNvPr>
        <xdr:cNvPicPr>
          <a:picLocks noChangeAspect="1"/>
        </xdr:cNvPicPr>
      </xdr:nvPicPr>
      <xdr:blipFill>
        <a:blip xmlns:r="http://schemas.openxmlformats.org/officeDocument/2006/relationships" r:embed="rId1"/>
        <a:stretch>
          <a:fillRect/>
        </a:stretch>
      </xdr:blipFill>
      <xdr:spPr>
        <a:xfrm>
          <a:off x="14120132" y="204106"/>
          <a:ext cx="1426888" cy="2867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90" insertRowShift="1" totalsRowShown="0" headerRowDxfId="59" dataDxfId="58">
  <autoFilter ref="A9:AB90" xr:uid="{00000000-0009-0000-0100-000002000000}"/>
  <sortState xmlns:xlrd2="http://schemas.microsoft.com/office/spreadsheetml/2017/richdata2" ref="A10:U58">
    <sortCondition ref="A9:A58"/>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IF(I10="Mycket låg",1,(IF(I10="Låg",2,(IF(I10="Medel",3,(IF(I10="Hög",4,(IF(I10="Mycket hög",5,0)))))))))</calculatedColumnFormula>
    </tableColumn>
    <tableColumn id="19" xr3:uid="{947A0445-964A-4D4A-AA81-BD8E5DF0DD7A}" name="Samhälls-konsekvenser" dataDxfId="49"/>
    <tableColumn id="18" xr3:uid="{9E8E1ADA-46AE-41C4-92E0-EC597A72F70E}" name="Värde KP" dataDxfId="48">
      <calculatedColumnFormula>IF(K10="Liten",1,(IF(K10="Medel",2,(IF(K10="Stor",3,0)))))</calculatedColumnFormula>
    </tableColumn>
    <tableColumn id="17" xr3:uid="{147B8A04-8562-4FCB-A74E-EE363B27BA20}" name="Avbrottets kundpåverkan" dataDxfId="47"/>
    <tableColumn id="16" xr3:uid="{4CE34C77-0F2F-4808-A387-C5386DD6DFDB}" name="Värde AFL" dataDxfId="46">
      <calculatedColumnFormula>IF(M10="Kort",1,(IF(M10="Medel",2,(IF(M10="Lång",3,0)))))</calculatedColumnFormula>
    </tableColumn>
    <tableColumn id="15" xr3:uid="{BC27FE06-0575-43B5-88BC-639566FA39C5}" name="Avbrottets förväntad längd" dataDxfId="45"/>
    <tableColumn id="11" xr3:uid="{9F286F0A-8480-42E4-860A-097BC0177D23}" name="Värde AGO" dataDxfId="44">
      <calculatedColumnFormula>IF(O10="Lokalt",1,(IF(O10="Regionalt",2,(IF(O10="Nationellt",3,0)))))</calculatedColumnFormula>
    </tableColumn>
    <tableColumn id="10" xr3:uid="{4A19AF3E-B824-4E6D-B64F-2888552714F0}" name="Geografisk omfattning" dataDxfId="43"/>
    <tableColumn id="21" xr3:uid="{EB750985-4F9E-40B6-AAEF-970B48D3ECAE}" name="Summativt TK" dataDxfId="42">
      <calculatedColumnFormula>(H10*3+J10+L10+N10)</calculatedColumnFormula>
    </tableColumn>
    <tableColumn id="9" xr3:uid="{00000000-0010-0000-0000-000009000000}" name="Värde SN" dataDxfId="41">
      <calculatedColumnFormula>IF(R10="Låg",1,(IF(R10="Medelhög",2,(IF(R10="Hög",3,(IF(R10="Mycket hög",4,0)))))))</calculatedColumnFormula>
    </tableColumn>
    <tableColumn id="12" xr3:uid="{00000000-0010-0000-0000-00000C000000}" name="Sannolikhetsnivå" dataDxfId="40">
      <calculatedColumnFormula>IF(ISBLANK(Q10),"",VLOOKUP(Q10,Data!$C$6:$D$9,2))</calculatedColumnFormula>
    </tableColumn>
    <tableColumn id="7" xr3:uid="{00000000-0010-0000-0000-000007000000}" name="TK*S" dataDxfId="39">
      <calculatedColumnFormula>IF(Q10="","",P10*Q10)</calculatedColumnFormula>
    </tableColumn>
    <tableColumn id="5" xr3:uid="{00000000-0010-0000-0000-000005000000}" name="Risknivå" dataDxfId="38">
      <calculatedColumnFormula>IF(S10=0,"",IF(S10&lt;=30, "Låg", IF(S10&lt;=40, "Medel", IF(S10&lt;=70,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topLeftCell="A375" zoomScale="85" zoomScaleNormal="85" workbookViewId="0">
      <selection activeCell="O14" sqref="O14"/>
    </sheetView>
  </sheetViews>
  <sheetFormatPr defaultColWidth="8.75" defaultRowHeight="15.5" x14ac:dyDescent="0.35"/>
  <cols>
    <col min="1" max="16384" width="8.75" style="18"/>
  </cols>
  <sheetData>
    <row r="6" spans="2:2" x14ac:dyDescent="0.35">
      <c r="B6" s="105"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DA11-9803-4A76-9B4F-CBA4FE603708}">
  <dimension ref="B2:C42"/>
  <sheetViews>
    <sheetView zoomScale="85" zoomScaleNormal="85" workbookViewId="0">
      <selection activeCell="B44" sqref="B44"/>
    </sheetView>
  </sheetViews>
  <sheetFormatPr defaultColWidth="9" defaultRowHeight="15.5" x14ac:dyDescent="0.35"/>
  <cols>
    <col min="1" max="1" width="2.25" style="41" customWidth="1"/>
    <col min="2" max="2" width="35.58203125" style="41" customWidth="1"/>
    <col min="3" max="3" width="157.5" style="41" customWidth="1"/>
    <col min="4" max="16384" width="9" style="41"/>
  </cols>
  <sheetData>
    <row r="2" spans="2:3" ht="23" x14ac:dyDescent="0.5">
      <c r="B2" s="104" t="s">
        <v>1</v>
      </c>
      <c r="C2" s="104" t="s">
        <v>2</v>
      </c>
    </row>
    <row r="3" spans="2:3" ht="34" customHeight="1" x14ac:dyDescent="0.35">
      <c r="B3" s="111" t="s">
        <v>3</v>
      </c>
      <c r="C3" s="110" t="s">
        <v>4</v>
      </c>
    </row>
    <row r="4" spans="2:3" x14ac:dyDescent="0.35">
      <c r="B4" s="111" t="s">
        <v>5</v>
      </c>
      <c r="C4" s="110" t="s">
        <v>6</v>
      </c>
    </row>
    <row r="5" spans="2:3" ht="31" x14ac:dyDescent="0.35">
      <c r="B5" s="111" t="s">
        <v>7</v>
      </c>
      <c r="C5" s="110" t="s">
        <v>8</v>
      </c>
    </row>
    <row r="6" spans="2:3" ht="31" x14ac:dyDescent="0.35">
      <c r="B6" s="111" t="s">
        <v>9</v>
      </c>
      <c r="C6" s="110" t="s">
        <v>10</v>
      </c>
    </row>
    <row r="7" spans="2:3" ht="31" x14ac:dyDescent="0.35">
      <c r="B7" s="111" t="s">
        <v>11</v>
      </c>
      <c r="C7" s="110" t="s">
        <v>12</v>
      </c>
    </row>
    <row r="8" spans="2:3" ht="17.5" customHeight="1" x14ac:dyDescent="0.35">
      <c r="B8" s="111" t="s">
        <v>13</v>
      </c>
      <c r="C8" s="110" t="s">
        <v>14</v>
      </c>
    </row>
    <row r="9" spans="2:3" ht="30" customHeight="1" x14ac:dyDescent="0.35">
      <c r="B9" s="111" t="s">
        <v>15</v>
      </c>
      <c r="C9" s="110" t="s">
        <v>16</v>
      </c>
    </row>
    <row r="10" spans="2:3" ht="31" x14ac:dyDescent="0.35">
      <c r="B10" s="111" t="s">
        <v>17</v>
      </c>
      <c r="C10" s="110" t="s">
        <v>18</v>
      </c>
    </row>
    <row r="11" spans="2:3" ht="18.649999999999999" customHeight="1" x14ac:dyDescent="0.35">
      <c r="B11" s="111" t="s">
        <v>19</v>
      </c>
      <c r="C11" s="110" t="s">
        <v>20</v>
      </c>
    </row>
    <row r="12" spans="2:3" ht="34.5" customHeight="1" x14ac:dyDescent="0.35">
      <c r="B12" s="111" t="s">
        <v>21</v>
      </c>
      <c r="C12" s="110" t="s">
        <v>22</v>
      </c>
    </row>
    <row r="13" spans="2:3" ht="31" x14ac:dyDescent="0.35">
      <c r="B13" s="111" t="s">
        <v>23</v>
      </c>
      <c r="C13" s="110" t="s">
        <v>24</v>
      </c>
    </row>
    <row r="14" spans="2:3" ht="31" x14ac:dyDescent="0.35">
      <c r="B14" s="111" t="s">
        <v>25</v>
      </c>
      <c r="C14" s="110" t="s">
        <v>26</v>
      </c>
    </row>
    <row r="15" spans="2:3" ht="31" x14ac:dyDescent="0.35">
      <c r="B15" s="111" t="s">
        <v>27</v>
      </c>
      <c r="C15" s="110" t="s">
        <v>28</v>
      </c>
    </row>
    <row r="16" spans="2:3" ht="31" x14ac:dyDescent="0.35">
      <c r="B16" s="111" t="s">
        <v>29</v>
      </c>
      <c r="C16" s="110" t="s">
        <v>30</v>
      </c>
    </row>
    <row r="17" spans="2:3" ht="15" customHeight="1" x14ac:dyDescent="0.35">
      <c r="B17" s="111" t="s">
        <v>31</v>
      </c>
      <c r="C17" s="110" t="s">
        <v>32</v>
      </c>
    </row>
    <row r="18" spans="2:3" ht="34" customHeight="1" x14ac:dyDescent="0.35">
      <c r="B18" s="111" t="s">
        <v>33</v>
      </c>
      <c r="C18" s="110" t="s">
        <v>34</v>
      </c>
    </row>
    <row r="19" spans="2:3" ht="31" x14ac:dyDescent="0.35">
      <c r="B19" s="111" t="s">
        <v>35</v>
      </c>
      <c r="C19" s="110" t="s">
        <v>36</v>
      </c>
    </row>
    <row r="20" spans="2:3" ht="31" x14ac:dyDescent="0.35">
      <c r="B20" s="111" t="s">
        <v>37</v>
      </c>
      <c r="C20" s="110" t="s">
        <v>38</v>
      </c>
    </row>
    <row r="21" spans="2:3" ht="19" customHeight="1" x14ac:dyDescent="0.35">
      <c r="B21" s="111" t="s">
        <v>39</v>
      </c>
      <c r="C21" s="110" t="s">
        <v>40</v>
      </c>
    </row>
    <row r="22" spans="2:3" ht="18.649999999999999" customHeight="1" x14ac:dyDescent="0.35">
      <c r="B22" s="111" t="s">
        <v>41</v>
      </c>
      <c r="C22" s="110" t="s">
        <v>42</v>
      </c>
    </row>
    <row r="23" spans="2:3" ht="31" x14ac:dyDescent="0.35">
      <c r="B23" s="111" t="s">
        <v>43</v>
      </c>
      <c r="C23" s="110" t="s">
        <v>44</v>
      </c>
    </row>
    <row r="24" spans="2:3" ht="31" x14ac:dyDescent="0.35">
      <c r="B24" s="111" t="s">
        <v>45</v>
      </c>
      <c r="C24" s="110" t="s">
        <v>46</v>
      </c>
    </row>
    <row r="25" spans="2:3" x14ac:dyDescent="0.35">
      <c r="B25" s="111" t="s">
        <v>47</v>
      </c>
      <c r="C25" s="110" t="s">
        <v>48</v>
      </c>
    </row>
    <row r="26" spans="2:3" ht="31" x14ac:dyDescent="0.35">
      <c r="B26" s="111" t="s">
        <v>49</v>
      </c>
      <c r="C26" s="110" t="s">
        <v>50</v>
      </c>
    </row>
    <row r="27" spans="2:3" x14ac:dyDescent="0.35">
      <c r="B27" s="111" t="s">
        <v>51</v>
      </c>
      <c r="C27" s="110" t="s">
        <v>52</v>
      </c>
    </row>
    <row r="28" spans="2:3" x14ac:dyDescent="0.35">
      <c r="B28" s="111" t="s">
        <v>53</v>
      </c>
      <c r="C28" s="110" t="s">
        <v>54</v>
      </c>
    </row>
    <row r="29" spans="2:3" x14ac:dyDescent="0.35">
      <c r="B29" s="111" t="s">
        <v>55</v>
      </c>
      <c r="C29" s="110" t="s">
        <v>56</v>
      </c>
    </row>
    <row r="30" spans="2:3" ht="18" customHeight="1" x14ac:dyDescent="0.35">
      <c r="B30" s="111" t="s">
        <v>57</v>
      </c>
      <c r="C30" s="110" t="s">
        <v>58</v>
      </c>
    </row>
    <row r="31" spans="2:3" x14ac:dyDescent="0.35">
      <c r="B31" s="111" t="s">
        <v>59</v>
      </c>
      <c r="C31" s="110" t="s">
        <v>60</v>
      </c>
    </row>
    <row r="32" spans="2:3" ht="15.65" customHeight="1" x14ac:dyDescent="0.35">
      <c r="B32" s="111" t="s">
        <v>61</v>
      </c>
      <c r="C32" s="110" t="s">
        <v>62</v>
      </c>
    </row>
    <row r="33" spans="2:3" ht="31" x14ac:dyDescent="0.35">
      <c r="B33" s="111" t="s">
        <v>63</v>
      </c>
      <c r="C33" s="110" t="s">
        <v>64</v>
      </c>
    </row>
    <row r="34" spans="2:3" x14ac:dyDescent="0.35">
      <c r="B34" s="111" t="s">
        <v>65</v>
      </c>
      <c r="C34" s="110" t="s">
        <v>66</v>
      </c>
    </row>
    <row r="35" spans="2:3" x14ac:dyDescent="0.35">
      <c r="B35" s="111" t="s">
        <v>67</v>
      </c>
      <c r="C35" s="110" t="s">
        <v>68</v>
      </c>
    </row>
    <row r="36" spans="2:3" x14ac:dyDescent="0.35">
      <c r="B36" s="111" t="s">
        <v>69</v>
      </c>
      <c r="C36" s="110" t="s">
        <v>70</v>
      </c>
    </row>
    <row r="37" spans="2:3" ht="31" x14ac:dyDescent="0.35">
      <c r="B37" s="111" t="s">
        <v>71</v>
      </c>
      <c r="C37" s="110" t="s">
        <v>72</v>
      </c>
    </row>
    <row r="38" spans="2:3" ht="19.5" customHeight="1" x14ac:dyDescent="0.35">
      <c r="B38" s="111" t="s">
        <v>73</v>
      </c>
      <c r="C38" s="110" t="s">
        <v>74</v>
      </c>
    </row>
    <row r="39" spans="2:3" ht="31" x14ac:dyDescent="0.35">
      <c r="B39" s="111" t="s">
        <v>75</v>
      </c>
      <c r="C39" s="110" t="s">
        <v>76</v>
      </c>
    </row>
    <row r="40" spans="2:3" ht="31" x14ac:dyDescent="0.35">
      <c r="B40" s="111" t="s">
        <v>77</v>
      </c>
      <c r="C40" s="110" t="s">
        <v>78</v>
      </c>
    </row>
    <row r="41" spans="2:3" x14ac:dyDescent="0.35">
      <c r="B41" s="111" t="s">
        <v>79</v>
      </c>
      <c r="C41" s="110" t="s">
        <v>80</v>
      </c>
    </row>
    <row r="42" spans="2:3" ht="31" x14ac:dyDescent="0.35">
      <c r="B42" s="111" t="s">
        <v>81</v>
      </c>
      <c r="C42" s="110"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372"/>
  <sheetViews>
    <sheetView tabSelected="1" topLeftCell="A43" zoomScale="80" zoomScaleNormal="80" workbookViewId="0">
      <selection activeCell="B19" sqref="B19:B21"/>
    </sheetView>
  </sheetViews>
  <sheetFormatPr defaultColWidth="10.75" defaultRowHeight="15.5" x14ac:dyDescent="0.35"/>
  <cols>
    <col min="1" max="1" width="18" style="4" customWidth="1"/>
    <col min="2" max="2" width="8.25" style="84" customWidth="1"/>
    <col min="3" max="3" width="18.0820312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25" style="4" hidden="1" customWidth="1"/>
    <col min="11" max="11" width="18.58203125" style="4" customWidth="1"/>
    <col min="12" max="12" width="13" style="4" hidden="1" customWidth="1"/>
    <col min="13" max="13" width="17.75" style="4" customWidth="1"/>
    <col min="14" max="14" width="11.25" style="4" hidden="1" customWidth="1"/>
    <col min="15" max="15" width="20.08203125" style="4" customWidth="1"/>
    <col min="16" max="16" width="20.08203125" style="4" hidden="1" customWidth="1"/>
    <col min="17" max="17" width="16.58203125" style="4" hidden="1" customWidth="1"/>
    <col min="18" max="18" width="22.08203125" style="4" customWidth="1"/>
    <col min="19" max="19" width="10.25" style="4" hidden="1" customWidth="1"/>
    <col min="20" max="20" width="21.75" style="5" customWidth="1"/>
    <col min="21" max="21" width="22.25" style="1" customWidth="1"/>
    <col min="22" max="22" width="21" style="18" customWidth="1"/>
    <col min="23" max="23" width="22" style="18" customWidth="1"/>
    <col min="24" max="24" width="30.75" style="18" customWidth="1"/>
    <col min="25" max="25" width="21.5" style="18" customWidth="1"/>
    <col min="26" max="26" width="19.25" style="18" customWidth="1"/>
    <col min="27" max="27" width="18.08203125" style="18" customWidth="1"/>
    <col min="28" max="28" width="17.58203125" style="18" customWidth="1"/>
    <col min="29" max="45" width="10.75" style="18"/>
    <col min="46" max="16384" width="10.7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17" t="s">
        <v>83</v>
      </c>
      <c r="F2" s="117"/>
      <c r="G2" s="117"/>
      <c r="H2" s="70"/>
      <c r="I2" s="71" t="s">
        <v>84</v>
      </c>
      <c r="J2" s="72"/>
      <c r="K2" s="74" t="s">
        <v>85</v>
      </c>
      <c r="L2" s="22"/>
      <c r="M2" s="22"/>
      <c r="N2" s="16" t="s">
        <v>86</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21" t="s">
        <v>87</v>
      </c>
      <c r="F4" s="121"/>
      <c r="G4" s="121"/>
      <c r="H4" s="122"/>
      <c r="I4" s="30" t="s">
        <v>86</v>
      </c>
      <c r="J4" s="73"/>
      <c r="K4" s="73" t="s">
        <v>88</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21" t="s">
        <v>89</v>
      </c>
      <c r="F6" s="121"/>
      <c r="G6" s="121"/>
      <c r="H6" s="122"/>
      <c r="I6" s="73"/>
      <c r="J6" s="73"/>
      <c r="K6" s="73"/>
      <c r="L6" s="16"/>
      <c r="M6" s="16"/>
      <c r="N6" s="16"/>
      <c r="O6" s="16"/>
      <c r="P6" s="16"/>
      <c r="Q6" s="16"/>
      <c r="R6" s="16"/>
      <c r="S6" s="23"/>
      <c r="T6" s="17"/>
      <c r="U6" s="24"/>
    </row>
    <row r="7" spans="1:45" ht="20.25" customHeight="1" x14ac:dyDescent="0.35">
      <c r="A7" s="16"/>
      <c r="B7" s="81"/>
      <c r="C7" s="16"/>
      <c r="D7" s="16"/>
      <c r="E7" s="16"/>
      <c r="F7" s="16"/>
      <c r="G7" s="16"/>
      <c r="H7" s="26" t="s">
        <v>90</v>
      </c>
      <c r="I7" s="25" t="s">
        <v>91</v>
      </c>
      <c r="J7" s="26" t="s">
        <v>90</v>
      </c>
      <c r="K7" s="25" t="s">
        <v>91</v>
      </c>
      <c r="L7" s="26" t="s">
        <v>90</v>
      </c>
      <c r="M7" s="25" t="s">
        <v>91</v>
      </c>
      <c r="N7" s="26" t="s">
        <v>90</v>
      </c>
      <c r="O7" s="25" t="s">
        <v>91</v>
      </c>
      <c r="P7" s="26" t="s">
        <v>90</v>
      </c>
      <c r="Q7" s="26" t="s">
        <v>90</v>
      </c>
      <c r="R7" s="25" t="s">
        <v>92</v>
      </c>
      <c r="S7" s="23" t="s">
        <v>90</v>
      </c>
      <c r="T7" s="27" t="s">
        <v>93</v>
      </c>
      <c r="U7" s="25" t="s">
        <v>94</v>
      </c>
      <c r="V7" s="25" t="s">
        <v>95</v>
      </c>
      <c r="W7" s="16" t="s">
        <v>96</v>
      </c>
      <c r="X7" s="16" t="s">
        <v>97</v>
      </c>
      <c r="Y7" s="16" t="s">
        <v>98</v>
      </c>
      <c r="Z7" s="16" t="s">
        <v>99</v>
      </c>
      <c r="AA7" s="16" t="s">
        <v>100</v>
      </c>
      <c r="AB7" s="16" t="s">
        <v>99</v>
      </c>
    </row>
    <row r="8" spans="1:45" ht="54.75" customHeight="1" x14ac:dyDescent="0.35">
      <c r="A8" s="16"/>
      <c r="B8" s="81"/>
      <c r="C8" s="16"/>
      <c r="D8" s="16"/>
      <c r="E8" s="16"/>
      <c r="F8" s="16"/>
      <c r="G8" s="16"/>
      <c r="H8" s="120" t="s">
        <v>101</v>
      </c>
      <c r="I8" s="120"/>
      <c r="J8" s="118" t="s">
        <v>102</v>
      </c>
      <c r="K8" s="119"/>
      <c r="L8" s="118" t="s">
        <v>103</v>
      </c>
      <c r="M8" s="119"/>
      <c r="N8" s="118" t="s">
        <v>104</v>
      </c>
      <c r="O8" s="119"/>
      <c r="P8" s="14" t="s">
        <v>105</v>
      </c>
      <c r="Q8" s="113" t="s">
        <v>106</v>
      </c>
      <c r="R8" s="114"/>
      <c r="S8" s="115" t="s">
        <v>107</v>
      </c>
      <c r="T8" s="116"/>
      <c r="U8" s="43" t="s">
        <v>108</v>
      </c>
      <c r="V8" s="96" t="s">
        <v>109</v>
      </c>
      <c r="W8" s="94"/>
      <c r="X8" s="94"/>
      <c r="Y8" s="94"/>
      <c r="Z8" s="94"/>
      <c r="AA8" s="94"/>
      <c r="AB8" s="95"/>
    </row>
    <row r="9" spans="1:45" s="7" customFormat="1" ht="60.75" customHeight="1" thickBot="1" x14ac:dyDescent="0.4">
      <c r="A9" s="8" t="s">
        <v>110</v>
      </c>
      <c r="B9" s="80" t="s">
        <v>111</v>
      </c>
      <c r="C9" s="8" t="s">
        <v>112</v>
      </c>
      <c r="D9" s="8" t="s">
        <v>113</v>
      </c>
      <c r="E9" s="8" t="s">
        <v>114</v>
      </c>
      <c r="F9" s="8" t="s">
        <v>115</v>
      </c>
      <c r="G9" s="99" t="s">
        <v>116</v>
      </c>
      <c r="H9" s="32" t="s">
        <v>117</v>
      </c>
      <c r="I9" s="32" t="s">
        <v>118</v>
      </c>
      <c r="J9" s="32" t="s">
        <v>119</v>
      </c>
      <c r="K9" s="32" t="s">
        <v>120</v>
      </c>
      <c r="L9" s="33" t="s">
        <v>121</v>
      </c>
      <c r="M9" s="32" t="s">
        <v>122</v>
      </c>
      <c r="N9" s="33" t="s">
        <v>123</v>
      </c>
      <c r="O9" s="34" t="s">
        <v>124</v>
      </c>
      <c r="P9" s="35" t="s">
        <v>125</v>
      </c>
      <c r="Q9" s="36" t="s">
        <v>126</v>
      </c>
      <c r="R9" s="37" t="s">
        <v>127</v>
      </c>
      <c r="S9" s="32" t="s">
        <v>128</v>
      </c>
      <c r="T9" s="9" t="s">
        <v>107</v>
      </c>
      <c r="U9" s="86" t="s">
        <v>129</v>
      </c>
      <c r="V9" s="97" t="s">
        <v>130</v>
      </c>
      <c r="W9" s="98" t="s">
        <v>131</v>
      </c>
      <c r="X9" s="98" t="s">
        <v>132</v>
      </c>
      <c r="Y9" s="98" t="s">
        <v>133</v>
      </c>
      <c r="Z9" s="98" t="s">
        <v>134</v>
      </c>
      <c r="AA9" s="98" t="s">
        <v>135</v>
      </c>
      <c r="AB9" s="98" t="s">
        <v>136</v>
      </c>
      <c r="AC9" s="28"/>
      <c r="AD9" s="28"/>
      <c r="AE9" s="28"/>
      <c r="AF9" s="28"/>
      <c r="AG9" s="28"/>
      <c r="AH9" s="28"/>
      <c r="AI9" s="28"/>
      <c r="AJ9" s="28"/>
      <c r="AK9" s="28"/>
      <c r="AL9" s="28"/>
      <c r="AM9" s="28"/>
      <c r="AN9" s="28"/>
      <c r="AO9" s="28"/>
      <c r="AP9" s="28"/>
      <c r="AQ9" s="28"/>
      <c r="AR9" s="28"/>
      <c r="AS9" s="28"/>
    </row>
    <row r="10" spans="1:45" s="42" customFormat="1" ht="65.150000000000006" customHeight="1" x14ac:dyDescent="0.35">
      <c r="A10" s="40" t="s">
        <v>137</v>
      </c>
      <c r="B10" s="85" t="s">
        <v>138</v>
      </c>
      <c r="C10" s="10" t="s">
        <v>139</v>
      </c>
      <c r="D10" s="10" t="s">
        <v>140</v>
      </c>
      <c r="E10" s="10" t="s">
        <v>141</v>
      </c>
      <c r="F10" s="10" t="s">
        <v>115</v>
      </c>
      <c r="G10" s="10" t="s">
        <v>142</v>
      </c>
      <c r="H10" s="31">
        <f t="shared" ref="H10:H41" si="0">IF(I10="Mycket låg",1,(IF(I10="Låg",2,(IF(I10="Medel",3,(IF(I10="Hög",4,(IF(I10="Mycket hög",5,0)))))))))</f>
        <v>0</v>
      </c>
      <c r="I10" s="38" t="s">
        <v>143</v>
      </c>
      <c r="J10" s="31">
        <f t="shared" ref="J10:J41" si="1">IF(K10="Liten",1,(IF(K10="Medel",2,(IF(K10="Stor",3,0)))))</f>
        <v>0</v>
      </c>
      <c r="K10" s="38" t="s">
        <v>143</v>
      </c>
      <c r="L10" s="31">
        <f t="shared" ref="L10:L41" si="2">IF(M10="Kort",1,(IF(M10="Medel",2,(IF(M10="Lång",3,0)))))</f>
        <v>0</v>
      </c>
      <c r="M10" s="38" t="s">
        <v>143</v>
      </c>
      <c r="N10" s="31">
        <f t="shared" ref="N10:N41" si="3">IF(O10="Lokalt",1,(IF(O10="Regionalt",2,(IF(O10="Nationellt",3,0)))))</f>
        <v>0</v>
      </c>
      <c r="O10" s="38" t="s">
        <v>143</v>
      </c>
      <c r="P10" s="31">
        <f t="shared" ref="P10:P41" si="4">(H10*3+J10+L10+N10)</f>
        <v>0</v>
      </c>
      <c r="Q10" s="31">
        <f t="shared" ref="Q10:Q41" si="5">IF(R10="Låg",1,(IF(R10="Medelhög",2,(IF(R10="Hög",3,(IF(R10="Mycket hög",4,0)))))))</f>
        <v>0</v>
      </c>
      <c r="R10" s="39" t="s">
        <v>143</v>
      </c>
      <c r="S10" s="39">
        <f t="shared" ref="S10:S41" si="6">IF(Q10="","",P10*Q10)</f>
        <v>0</v>
      </c>
      <c r="T10" s="38" t="str">
        <f t="shared" ref="T10:T41" si="7">IF(S10=0,"",IF(S10&lt;=30, "Låg", IF(S10&lt;=40, "Medel", IF(S10&lt;=70, "Hög", "Extremt Hög"))))</f>
        <v/>
      </c>
      <c r="U10" s="38" t="s">
        <v>143</v>
      </c>
      <c r="V10" s="92" t="s">
        <v>144</v>
      </c>
      <c r="W10" s="93" t="s">
        <v>143</v>
      </c>
      <c r="X10" s="93" t="s">
        <v>145</v>
      </c>
      <c r="Y10" s="92" t="s">
        <v>146</v>
      </c>
      <c r="Z10" s="92" t="s">
        <v>147</v>
      </c>
      <c r="AA10" s="92" t="s">
        <v>143</v>
      </c>
      <c r="AB10" s="92" t="s">
        <v>147</v>
      </c>
      <c r="AC10" s="41"/>
      <c r="AD10" s="41"/>
      <c r="AE10" s="41"/>
      <c r="AF10" s="41"/>
      <c r="AG10" s="41"/>
      <c r="AH10" s="41"/>
      <c r="AI10" s="41"/>
      <c r="AJ10" s="41"/>
      <c r="AK10" s="41"/>
      <c r="AL10" s="41"/>
      <c r="AM10" s="41"/>
      <c r="AN10" s="41"/>
      <c r="AO10" s="41"/>
      <c r="AP10" s="41"/>
      <c r="AQ10" s="41"/>
      <c r="AR10" s="41"/>
      <c r="AS10" s="41"/>
    </row>
    <row r="11" spans="1:45" s="12" customFormat="1" ht="68.5" customHeight="1" x14ac:dyDescent="0.3">
      <c r="A11" s="40" t="s">
        <v>148</v>
      </c>
      <c r="B11" s="85" t="s">
        <v>138</v>
      </c>
      <c r="C11" s="10" t="s">
        <v>149</v>
      </c>
      <c r="D11" s="10" t="s">
        <v>150</v>
      </c>
      <c r="E11" s="10" t="s">
        <v>151</v>
      </c>
      <c r="F11" s="10" t="s">
        <v>115</v>
      </c>
      <c r="G11" s="10" t="s">
        <v>142</v>
      </c>
      <c r="H11" s="11">
        <f t="shared" si="0"/>
        <v>0</v>
      </c>
      <c r="I11" s="38" t="s">
        <v>143</v>
      </c>
      <c r="J11" s="31">
        <f t="shared" si="1"/>
        <v>0</v>
      </c>
      <c r="K11" s="38" t="s">
        <v>143</v>
      </c>
      <c r="L11" s="31">
        <f t="shared" si="2"/>
        <v>0</v>
      </c>
      <c r="M11" s="38" t="s">
        <v>143</v>
      </c>
      <c r="N11" s="31">
        <f t="shared" si="3"/>
        <v>0</v>
      </c>
      <c r="O11" s="38" t="s">
        <v>143</v>
      </c>
      <c r="P11" s="31">
        <f t="shared" si="4"/>
        <v>0</v>
      </c>
      <c r="Q11" s="31">
        <f t="shared" si="5"/>
        <v>0</v>
      </c>
      <c r="R11" s="39" t="s">
        <v>143</v>
      </c>
      <c r="S11" s="39">
        <f t="shared" si="6"/>
        <v>0</v>
      </c>
      <c r="T11" s="38" t="str">
        <f t="shared" si="7"/>
        <v/>
      </c>
      <c r="U11" s="38" t="s">
        <v>143</v>
      </c>
      <c r="V11" s="92" t="s">
        <v>144</v>
      </c>
      <c r="W11" s="93" t="s">
        <v>143</v>
      </c>
      <c r="X11" s="93" t="s">
        <v>145</v>
      </c>
      <c r="Y11" s="92" t="s">
        <v>146</v>
      </c>
      <c r="Z11" s="92" t="s">
        <v>147</v>
      </c>
      <c r="AA11" s="92" t="s">
        <v>143</v>
      </c>
      <c r="AB11" s="92" t="s">
        <v>147</v>
      </c>
      <c r="AC11" s="15"/>
      <c r="AD11" s="15"/>
      <c r="AE11" s="15"/>
      <c r="AF11" s="15"/>
      <c r="AG11" s="15"/>
      <c r="AH11" s="15"/>
      <c r="AI11" s="15"/>
      <c r="AJ11" s="15"/>
      <c r="AK11" s="15"/>
      <c r="AL11" s="15"/>
      <c r="AM11" s="15"/>
      <c r="AN11" s="15"/>
      <c r="AO11" s="15"/>
      <c r="AP11" s="15"/>
      <c r="AQ11" s="15"/>
      <c r="AR11" s="15"/>
      <c r="AS11" s="15"/>
    </row>
    <row r="12" spans="1:45" s="12" customFormat="1" ht="40.15" customHeight="1" x14ac:dyDescent="0.3">
      <c r="A12" s="40" t="s">
        <v>152</v>
      </c>
      <c r="B12" s="85" t="s">
        <v>138</v>
      </c>
      <c r="C12" s="10" t="s">
        <v>153</v>
      </c>
      <c r="D12" s="10" t="s">
        <v>154</v>
      </c>
      <c r="E12" s="10" t="s">
        <v>155</v>
      </c>
      <c r="F12" s="10" t="s">
        <v>115</v>
      </c>
      <c r="G12" s="10" t="s">
        <v>142</v>
      </c>
      <c r="H12" s="11">
        <f t="shared" ref="H12" si="8">IF(I12="Mycket låg",1,(IF(I12="Låg",2,(IF(I12="Medel",3,(IF(I12="Hög",4,(IF(I12="Mycket hög",5,0)))))))))</f>
        <v>0</v>
      </c>
      <c r="I12" s="38" t="s">
        <v>143</v>
      </c>
      <c r="J12" s="31">
        <f t="shared" ref="J12" si="9">IF(K12="Liten",1,(IF(K12="Medel",2,(IF(K12="Stor",3,0)))))</f>
        <v>0</v>
      </c>
      <c r="K12" s="38" t="s">
        <v>143</v>
      </c>
      <c r="L12" s="31">
        <f t="shared" ref="L12" si="10">IF(M12="Kort",1,(IF(M12="Medel",2,(IF(M12="Lång",3,0)))))</f>
        <v>0</v>
      </c>
      <c r="M12" s="38" t="s">
        <v>143</v>
      </c>
      <c r="N12" s="31">
        <f t="shared" ref="N12" si="11">IF(O12="Lokalt",1,(IF(O12="Regionalt",2,(IF(O12="Nationellt",3,0)))))</f>
        <v>0</v>
      </c>
      <c r="O12" s="38" t="s">
        <v>143</v>
      </c>
      <c r="P12" s="31">
        <f t="shared" si="4"/>
        <v>0</v>
      </c>
      <c r="Q12" s="31">
        <f t="shared" ref="Q12" si="12">IF(R12="Låg",1,(IF(R12="Medelhög",2,(IF(R12="Hög",3,(IF(R12="Mycket hög",4,0)))))))</f>
        <v>0</v>
      </c>
      <c r="R12" s="39" t="s">
        <v>143</v>
      </c>
      <c r="S12" s="39">
        <f t="shared" ref="S12" si="13">IF(Q12="","",P12*Q12)</f>
        <v>0</v>
      </c>
      <c r="T12" s="38" t="str">
        <f t="shared" ref="T12" si="14">IF(S12=0,"",IF(S12&lt;=30, "Låg", IF(S12&lt;=40, "Medel", IF(S12&lt;=70, "Hög", "Extremt Hög"))))</f>
        <v/>
      </c>
      <c r="U12" s="38" t="s">
        <v>143</v>
      </c>
      <c r="V12" s="92" t="s">
        <v>144</v>
      </c>
      <c r="W12" s="93" t="s">
        <v>143</v>
      </c>
      <c r="X12" s="93" t="s">
        <v>145</v>
      </c>
      <c r="Y12" s="92" t="s">
        <v>146</v>
      </c>
      <c r="Z12" s="92" t="s">
        <v>147</v>
      </c>
      <c r="AA12" s="92" t="s">
        <v>143</v>
      </c>
      <c r="AB12" s="92" t="s">
        <v>147</v>
      </c>
      <c r="AC12" s="15"/>
      <c r="AD12" s="15"/>
      <c r="AE12" s="15"/>
      <c r="AF12" s="15"/>
      <c r="AG12" s="15"/>
      <c r="AH12" s="15"/>
      <c r="AI12" s="15"/>
      <c r="AJ12" s="15"/>
      <c r="AK12" s="15"/>
      <c r="AL12" s="15"/>
      <c r="AM12" s="15"/>
      <c r="AN12" s="15"/>
      <c r="AO12" s="15"/>
      <c r="AP12" s="15"/>
      <c r="AQ12" s="15"/>
      <c r="AR12" s="15"/>
      <c r="AS12" s="15"/>
    </row>
    <row r="13" spans="1:45" s="12" customFormat="1" ht="40.15" customHeight="1" x14ac:dyDescent="0.3">
      <c r="A13" s="40" t="s">
        <v>156</v>
      </c>
      <c r="B13" s="85" t="s">
        <v>138</v>
      </c>
      <c r="C13" s="10" t="s">
        <v>157</v>
      </c>
      <c r="D13" s="10" t="s">
        <v>158</v>
      </c>
      <c r="E13" s="10" t="s">
        <v>159</v>
      </c>
      <c r="F13" s="10" t="s">
        <v>115</v>
      </c>
      <c r="G13" s="10" t="s">
        <v>142</v>
      </c>
      <c r="H13" s="11">
        <f t="shared" ref="H13" si="15">IF(I13="Mycket låg",1,(IF(I13="Låg",2,(IF(I13="Medel",3,(IF(I13="Hög",4,(IF(I13="Mycket hög",5,0)))))))))</f>
        <v>0</v>
      </c>
      <c r="I13" s="38" t="s">
        <v>143</v>
      </c>
      <c r="J13" s="31">
        <f t="shared" ref="J13" si="16">IF(K13="Liten",1,(IF(K13="Medel",2,(IF(K13="Stor",3,0)))))</f>
        <v>0</v>
      </c>
      <c r="K13" s="38" t="s">
        <v>143</v>
      </c>
      <c r="L13" s="31">
        <f t="shared" ref="L13" si="17">IF(M13="Kort",1,(IF(M13="Medel",2,(IF(M13="Lång",3,0)))))</f>
        <v>0</v>
      </c>
      <c r="M13" s="38" t="s">
        <v>143</v>
      </c>
      <c r="N13" s="31">
        <f t="shared" ref="N13" si="18">IF(O13="Lokalt",1,(IF(O13="Regionalt",2,(IF(O13="Nationellt",3,0)))))</f>
        <v>0</v>
      </c>
      <c r="O13" s="38" t="s">
        <v>143</v>
      </c>
      <c r="P13" s="31">
        <f t="shared" si="4"/>
        <v>0</v>
      </c>
      <c r="Q13" s="31">
        <f t="shared" ref="Q13" si="19">IF(R13="Låg",1,(IF(R13="Medelhög",2,(IF(R13="Hög",3,(IF(R13="Mycket hög",4,0)))))))</f>
        <v>0</v>
      </c>
      <c r="R13" s="39" t="s">
        <v>143</v>
      </c>
      <c r="S13" s="39">
        <f t="shared" ref="S13" si="20">IF(Q13="","",P13*Q13)</f>
        <v>0</v>
      </c>
      <c r="T13" s="38" t="str">
        <f t="shared" ref="T13" si="21">IF(S13=0,"",IF(S13&lt;=30, "Låg", IF(S13&lt;=40, "Medel", IF(S13&lt;=70, "Hög", "Extremt Hög"))))</f>
        <v/>
      </c>
      <c r="U13" s="38" t="s">
        <v>143</v>
      </c>
      <c r="V13" s="92" t="s">
        <v>144</v>
      </c>
      <c r="W13" s="93" t="s">
        <v>143</v>
      </c>
      <c r="X13" s="93" t="s">
        <v>145</v>
      </c>
      <c r="Y13" s="92" t="s">
        <v>146</v>
      </c>
      <c r="Z13" s="92" t="s">
        <v>147</v>
      </c>
      <c r="AA13" s="92" t="s">
        <v>143</v>
      </c>
      <c r="AB13" s="92" t="s">
        <v>147</v>
      </c>
      <c r="AC13" s="15"/>
      <c r="AD13" s="15"/>
      <c r="AE13" s="15"/>
      <c r="AF13" s="15"/>
      <c r="AG13" s="15"/>
      <c r="AH13" s="15"/>
      <c r="AI13" s="15"/>
      <c r="AJ13" s="15"/>
      <c r="AK13" s="15"/>
      <c r="AL13" s="15"/>
      <c r="AM13" s="15"/>
      <c r="AN13" s="15"/>
      <c r="AO13" s="15"/>
      <c r="AP13" s="15"/>
      <c r="AQ13" s="15"/>
      <c r="AR13" s="15"/>
      <c r="AS13" s="15"/>
    </row>
    <row r="14" spans="1:45" s="12" customFormat="1" ht="70.5" customHeight="1" x14ac:dyDescent="0.3">
      <c r="A14" s="40" t="s">
        <v>160</v>
      </c>
      <c r="B14" s="85" t="s">
        <v>138</v>
      </c>
      <c r="C14" s="10" t="s">
        <v>161</v>
      </c>
      <c r="D14" s="10" t="s">
        <v>162</v>
      </c>
      <c r="E14" s="10" t="s">
        <v>163</v>
      </c>
      <c r="F14" s="10" t="s">
        <v>115</v>
      </c>
      <c r="G14" s="10" t="s">
        <v>142</v>
      </c>
      <c r="H14" s="11">
        <f t="shared" ref="H14" si="22">IF(I14="Mycket låg",1,(IF(I14="Låg",2,(IF(I14="Medel",3,(IF(I14="Hög",4,(IF(I14="Mycket hög",5,0)))))))))</f>
        <v>0</v>
      </c>
      <c r="I14" s="38" t="s">
        <v>143</v>
      </c>
      <c r="J14" s="31">
        <f t="shared" ref="J14" si="23">IF(K14="Liten",1,(IF(K14="Medel",2,(IF(K14="Stor",3,0)))))</f>
        <v>0</v>
      </c>
      <c r="K14" s="38" t="s">
        <v>143</v>
      </c>
      <c r="L14" s="31">
        <f t="shared" ref="L14" si="24">IF(M14="Kort",1,(IF(M14="Medel",2,(IF(M14="Lång",3,0)))))</f>
        <v>0</v>
      </c>
      <c r="M14" s="38" t="s">
        <v>143</v>
      </c>
      <c r="N14" s="31">
        <f t="shared" ref="N14" si="25">IF(O14="Lokalt",1,(IF(O14="Regionalt",2,(IF(O14="Nationellt",3,0)))))</f>
        <v>0</v>
      </c>
      <c r="O14" s="38" t="s">
        <v>143</v>
      </c>
      <c r="P14" s="31">
        <f t="shared" si="4"/>
        <v>0</v>
      </c>
      <c r="Q14" s="31">
        <f t="shared" ref="Q14" si="26">IF(R14="Låg",1,(IF(R14="Medelhög",2,(IF(R14="Hög",3,(IF(R14="Mycket hög",4,0)))))))</f>
        <v>0</v>
      </c>
      <c r="R14" s="39" t="s">
        <v>143</v>
      </c>
      <c r="S14" s="39">
        <f t="shared" ref="S14" si="27">IF(Q14="","",P14*Q14)</f>
        <v>0</v>
      </c>
      <c r="T14" s="38" t="str">
        <f t="shared" ref="T14" si="28">IF(S14=0,"",IF(S14&lt;=30, "Låg", IF(S14&lt;=40, "Medel", IF(S14&lt;=70, "Hög", "Extremt Hög"))))</f>
        <v/>
      </c>
      <c r="U14" s="38" t="s">
        <v>143</v>
      </c>
      <c r="V14" s="92" t="s">
        <v>144</v>
      </c>
      <c r="W14" s="93" t="s">
        <v>143</v>
      </c>
      <c r="X14" s="93" t="s">
        <v>145</v>
      </c>
      <c r="Y14" s="92" t="s">
        <v>146</v>
      </c>
      <c r="Z14" s="92" t="s">
        <v>147</v>
      </c>
      <c r="AA14" s="92" t="s">
        <v>143</v>
      </c>
      <c r="AB14" s="92" t="s">
        <v>147</v>
      </c>
      <c r="AC14" s="15"/>
      <c r="AD14" s="15"/>
      <c r="AE14" s="15"/>
      <c r="AF14" s="15"/>
      <c r="AG14" s="15"/>
      <c r="AH14" s="15"/>
      <c r="AI14" s="15"/>
      <c r="AJ14" s="15"/>
      <c r="AK14" s="15"/>
      <c r="AL14" s="15"/>
      <c r="AM14" s="15"/>
      <c r="AN14" s="15"/>
      <c r="AO14" s="15"/>
      <c r="AP14" s="15"/>
      <c r="AQ14" s="15"/>
      <c r="AR14" s="15"/>
      <c r="AS14" s="15"/>
    </row>
    <row r="15" spans="1:45" s="12" customFormat="1" ht="68.5" customHeight="1" x14ac:dyDescent="0.3">
      <c r="A15" s="40" t="s">
        <v>164</v>
      </c>
      <c r="B15" s="85" t="s">
        <v>138</v>
      </c>
      <c r="C15" s="10" t="s">
        <v>165</v>
      </c>
      <c r="D15" s="10" t="s">
        <v>166</v>
      </c>
      <c r="E15" s="10" t="s">
        <v>167</v>
      </c>
      <c r="F15" s="10" t="s">
        <v>115</v>
      </c>
      <c r="G15" s="10" t="s">
        <v>142</v>
      </c>
      <c r="H15" s="11">
        <f t="shared" si="0"/>
        <v>0</v>
      </c>
      <c r="I15" s="38" t="s">
        <v>143</v>
      </c>
      <c r="J15" s="31">
        <f t="shared" si="1"/>
        <v>0</v>
      </c>
      <c r="K15" s="38" t="s">
        <v>143</v>
      </c>
      <c r="L15" s="31">
        <f t="shared" si="2"/>
        <v>0</v>
      </c>
      <c r="M15" s="38" t="s">
        <v>143</v>
      </c>
      <c r="N15" s="31">
        <f t="shared" si="3"/>
        <v>0</v>
      </c>
      <c r="O15" s="38" t="s">
        <v>143</v>
      </c>
      <c r="P15" s="31">
        <f t="shared" si="4"/>
        <v>0</v>
      </c>
      <c r="Q15" s="31">
        <f t="shared" si="5"/>
        <v>0</v>
      </c>
      <c r="R15" s="39" t="s">
        <v>143</v>
      </c>
      <c r="S15" s="39">
        <f t="shared" si="6"/>
        <v>0</v>
      </c>
      <c r="T15" s="38" t="str">
        <f t="shared" si="7"/>
        <v/>
      </c>
      <c r="U15" s="38" t="s">
        <v>143</v>
      </c>
      <c r="V15" s="92" t="s">
        <v>144</v>
      </c>
      <c r="W15" s="93" t="s">
        <v>143</v>
      </c>
      <c r="X15" s="93" t="s">
        <v>145</v>
      </c>
      <c r="Y15" s="92" t="s">
        <v>146</v>
      </c>
      <c r="Z15" s="92" t="s">
        <v>147</v>
      </c>
      <c r="AA15" s="92" t="s">
        <v>143</v>
      </c>
      <c r="AB15" s="92" t="s">
        <v>147</v>
      </c>
      <c r="AC15" s="15"/>
      <c r="AD15" s="15"/>
      <c r="AE15" s="15"/>
      <c r="AF15" s="15"/>
      <c r="AG15" s="15"/>
      <c r="AH15" s="15"/>
      <c r="AI15" s="15"/>
      <c r="AJ15" s="15"/>
      <c r="AK15" s="15"/>
      <c r="AL15" s="15"/>
      <c r="AM15" s="15"/>
      <c r="AN15" s="15"/>
      <c r="AO15" s="15"/>
      <c r="AP15" s="15"/>
      <c r="AQ15" s="15"/>
      <c r="AR15" s="15"/>
      <c r="AS15" s="15"/>
    </row>
    <row r="16" spans="1:45" s="12" customFormat="1" ht="54.65" customHeight="1" x14ac:dyDescent="0.3">
      <c r="A16" s="40" t="s">
        <v>168</v>
      </c>
      <c r="B16" s="85" t="s">
        <v>138</v>
      </c>
      <c r="C16" s="10" t="s">
        <v>169</v>
      </c>
      <c r="D16" s="10" t="s">
        <v>170</v>
      </c>
      <c r="E16" s="10" t="s">
        <v>171</v>
      </c>
      <c r="F16" s="10" t="s">
        <v>115</v>
      </c>
      <c r="G16" s="10" t="s">
        <v>142</v>
      </c>
      <c r="H16" s="11">
        <f t="shared" si="0"/>
        <v>0</v>
      </c>
      <c r="I16" s="38" t="s">
        <v>143</v>
      </c>
      <c r="J16" s="31">
        <f t="shared" si="1"/>
        <v>0</v>
      </c>
      <c r="K16" s="38" t="s">
        <v>143</v>
      </c>
      <c r="L16" s="31">
        <f t="shared" si="2"/>
        <v>0</v>
      </c>
      <c r="M16" s="38" t="s">
        <v>143</v>
      </c>
      <c r="N16" s="31">
        <f t="shared" si="3"/>
        <v>0</v>
      </c>
      <c r="O16" s="38" t="s">
        <v>143</v>
      </c>
      <c r="P16" s="31">
        <f t="shared" si="4"/>
        <v>0</v>
      </c>
      <c r="Q16" s="31">
        <f t="shared" si="5"/>
        <v>0</v>
      </c>
      <c r="R16" s="39" t="s">
        <v>143</v>
      </c>
      <c r="S16" s="39">
        <f t="shared" si="6"/>
        <v>0</v>
      </c>
      <c r="T16" s="38" t="str">
        <f t="shared" si="7"/>
        <v/>
      </c>
      <c r="U16" s="38" t="s">
        <v>143</v>
      </c>
      <c r="V16" s="92" t="s">
        <v>144</v>
      </c>
      <c r="W16" s="93" t="s">
        <v>143</v>
      </c>
      <c r="X16" s="93" t="s">
        <v>145</v>
      </c>
      <c r="Y16" s="92" t="s">
        <v>146</v>
      </c>
      <c r="Z16" s="92" t="s">
        <v>147</v>
      </c>
      <c r="AA16" s="92" t="s">
        <v>143</v>
      </c>
      <c r="AB16" s="92" t="s">
        <v>147</v>
      </c>
      <c r="AC16" s="15"/>
      <c r="AD16" s="15"/>
      <c r="AE16" s="15"/>
      <c r="AF16" s="15"/>
      <c r="AG16" s="15"/>
      <c r="AH16" s="15"/>
      <c r="AI16" s="15"/>
      <c r="AJ16" s="15"/>
      <c r="AK16" s="15"/>
      <c r="AL16" s="15"/>
      <c r="AM16" s="15"/>
      <c r="AN16" s="15"/>
      <c r="AO16" s="15"/>
      <c r="AP16" s="15"/>
      <c r="AQ16" s="15"/>
      <c r="AR16" s="15"/>
      <c r="AS16" s="15"/>
    </row>
    <row r="17" spans="1:45" s="12" customFormat="1" ht="53.5" customHeight="1" x14ac:dyDescent="0.3">
      <c r="A17" s="40" t="s">
        <v>172</v>
      </c>
      <c r="B17" s="85" t="s">
        <v>138</v>
      </c>
      <c r="C17" s="10" t="s">
        <v>173</v>
      </c>
      <c r="D17" s="10" t="s">
        <v>174</v>
      </c>
      <c r="E17" s="10" t="s">
        <v>175</v>
      </c>
      <c r="F17" s="10" t="s">
        <v>115</v>
      </c>
      <c r="G17" s="10" t="s">
        <v>142</v>
      </c>
      <c r="H17" s="11">
        <f t="shared" si="0"/>
        <v>0</v>
      </c>
      <c r="I17" s="38" t="s">
        <v>143</v>
      </c>
      <c r="J17" s="31">
        <f t="shared" si="1"/>
        <v>0</v>
      </c>
      <c r="K17" s="38" t="s">
        <v>143</v>
      </c>
      <c r="L17" s="31">
        <f t="shared" si="2"/>
        <v>0</v>
      </c>
      <c r="M17" s="38" t="s">
        <v>143</v>
      </c>
      <c r="N17" s="31">
        <f t="shared" si="3"/>
        <v>0</v>
      </c>
      <c r="O17" s="38" t="s">
        <v>143</v>
      </c>
      <c r="P17" s="31">
        <f t="shared" si="4"/>
        <v>0</v>
      </c>
      <c r="Q17" s="31">
        <f t="shared" si="5"/>
        <v>0</v>
      </c>
      <c r="R17" s="39" t="s">
        <v>143</v>
      </c>
      <c r="S17" s="39">
        <f t="shared" si="6"/>
        <v>0</v>
      </c>
      <c r="T17" s="38" t="str">
        <f t="shared" si="7"/>
        <v/>
      </c>
      <c r="U17" s="38" t="s">
        <v>143</v>
      </c>
      <c r="V17" s="92" t="s">
        <v>144</v>
      </c>
      <c r="W17" s="93" t="s">
        <v>143</v>
      </c>
      <c r="X17" s="93" t="s">
        <v>145</v>
      </c>
      <c r="Y17" s="92" t="s">
        <v>146</v>
      </c>
      <c r="Z17" s="92" t="s">
        <v>147</v>
      </c>
      <c r="AA17" s="92" t="s">
        <v>143</v>
      </c>
      <c r="AB17" s="92" t="s">
        <v>147</v>
      </c>
      <c r="AC17" s="15"/>
      <c r="AD17" s="15"/>
      <c r="AE17" s="15"/>
      <c r="AF17" s="15"/>
      <c r="AG17" s="15"/>
      <c r="AH17" s="15"/>
      <c r="AI17" s="15"/>
      <c r="AJ17" s="15"/>
      <c r="AK17" s="15"/>
      <c r="AL17" s="15"/>
      <c r="AM17" s="15"/>
      <c r="AN17" s="15"/>
      <c r="AO17" s="15"/>
      <c r="AP17" s="15"/>
      <c r="AQ17" s="15"/>
      <c r="AR17" s="15"/>
      <c r="AS17" s="15"/>
    </row>
    <row r="18" spans="1:45" s="12" customFormat="1" ht="55" customHeight="1" x14ac:dyDescent="0.3">
      <c r="A18" s="40" t="s">
        <v>176</v>
      </c>
      <c r="B18" s="85" t="s">
        <v>138</v>
      </c>
      <c r="C18" s="10" t="s">
        <v>177</v>
      </c>
      <c r="D18" s="10" t="s">
        <v>178</v>
      </c>
      <c r="E18" s="10" t="s">
        <v>179</v>
      </c>
      <c r="F18" s="10" t="s">
        <v>115</v>
      </c>
      <c r="G18" s="10" t="s">
        <v>142</v>
      </c>
      <c r="H18" s="11">
        <f t="shared" si="0"/>
        <v>0</v>
      </c>
      <c r="I18" s="38" t="s">
        <v>143</v>
      </c>
      <c r="J18" s="31">
        <f t="shared" si="1"/>
        <v>0</v>
      </c>
      <c r="K18" s="38" t="s">
        <v>143</v>
      </c>
      <c r="L18" s="31">
        <f t="shared" si="2"/>
        <v>0</v>
      </c>
      <c r="M18" s="38" t="s">
        <v>143</v>
      </c>
      <c r="N18" s="31">
        <f t="shared" si="3"/>
        <v>0</v>
      </c>
      <c r="O18" s="38" t="s">
        <v>143</v>
      </c>
      <c r="P18" s="31">
        <f t="shared" si="4"/>
        <v>0</v>
      </c>
      <c r="Q18" s="31">
        <f t="shared" si="5"/>
        <v>0</v>
      </c>
      <c r="R18" s="39" t="s">
        <v>143</v>
      </c>
      <c r="S18" s="39">
        <f t="shared" si="6"/>
        <v>0</v>
      </c>
      <c r="T18" s="38" t="str">
        <f t="shared" si="7"/>
        <v/>
      </c>
      <c r="U18" s="38" t="s">
        <v>143</v>
      </c>
      <c r="V18" s="92" t="s">
        <v>144</v>
      </c>
      <c r="W18" s="93" t="s">
        <v>143</v>
      </c>
      <c r="X18" s="93" t="s">
        <v>145</v>
      </c>
      <c r="Y18" s="92" t="s">
        <v>146</v>
      </c>
      <c r="Z18" s="92" t="s">
        <v>147</v>
      </c>
      <c r="AA18" s="92" t="s">
        <v>143</v>
      </c>
      <c r="AB18" s="92" t="s">
        <v>147</v>
      </c>
      <c r="AC18" s="15"/>
      <c r="AD18" s="15"/>
      <c r="AE18" s="15"/>
      <c r="AF18" s="15"/>
      <c r="AG18" s="15"/>
      <c r="AH18" s="15"/>
      <c r="AI18" s="15"/>
      <c r="AJ18" s="15"/>
      <c r="AK18" s="15"/>
      <c r="AL18" s="15"/>
      <c r="AM18" s="15"/>
      <c r="AN18" s="15"/>
      <c r="AO18" s="15"/>
      <c r="AP18" s="15"/>
      <c r="AQ18" s="15"/>
      <c r="AR18" s="15"/>
      <c r="AS18" s="15"/>
    </row>
    <row r="19" spans="1:45" s="12" customFormat="1" ht="40.15" customHeight="1" x14ac:dyDescent="0.3">
      <c r="A19" s="40" t="s">
        <v>180</v>
      </c>
      <c r="B19" s="127" t="s">
        <v>138</v>
      </c>
      <c r="C19" s="10" t="s">
        <v>181</v>
      </c>
      <c r="D19" s="10" t="s">
        <v>182</v>
      </c>
      <c r="E19" s="10" t="s">
        <v>183</v>
      </c>
      <c r="F19" s="10" t="s">
        <v>115</v>
      </c>
      <c r="G19" s="10" t="s">
        <v>142</v>
      </c>
      <c r="H19" s="11">
        <f t="shared" si="0"/>
        <v>0</v>
      </c>
      <c r="I19" s="38" t="s">
        <v>143</v>
      </c>
      <c r="J19" s="31">
        <f t="shared" si="1"/>
        <v>0</v>
      </c>
      <c r="K19" s="38" t="s">
        <v>143</v>
      </c>
      <c r="L19" s="31">
        <f t="shared" si="2"/>
        <v>0</v>
      </c>
      <c r="M19" s="38" t="s">
        <v>143</v>
      </c>
      <c r="N19" s="31">
        <f t="shared" si="3"/>
        <v>0</v>
      </c>
      <c r="O19" s="38" t="s">
        <v>143</v>
      </c>
      <c r="P19" s="31">
        <f t="shared" si="4"/>
        <v>0</v>
      </c>
      <c r="Q19" s="31">
        <f t="shared" si="5"/>
        <v>0</v>
      </c>
      <c r="R19" s="39" t="s">
        <v>143</v>
      </c>
      <c r="S19" s="39">
        <f t="shared" si="6"/>
        <v>0</v>
      </c>
      <c r="T19" s="38" t="str">
        <f t="shared" si="7"/>
        <v/>
      </c>
      <c r="U19" s="38" t="s">
        <v>143</v>
      </c>
      <c r="V19" s="92" t="s">
        <v>144</v>
      </c>
      <c r="W19" s="93" t="s">
        <v>143</v>
      </c>
      <c r="X19" s="93" t="s">
        <v>145</v>
      </c>
      <c r="Y19" s="92" t="s">
        <v>146</v>
      </c>
      <c r="Z19" s="92" t="s">
        <v>147</v>
      </c>
      <c r="AA19" s="92" t="s">
        <v>143</v>
      </c>
      <c r="AB19" s="92" t="s">
        <v>147</v>
      </c>
      <c r="AC19" s="15"/>
      <c r="AD19" s="15"/>
      <c r="AE19" s="15"/>
      <c r="AF19" s="15"/>
      <c r="AG19" s="15"/>
      <c r="AH19" s="15"/>
      <c r="AI19" s="15"/>
      <c r="AJ19" s="15"/>
      <c r="AK19" s="15"/>
      <c r="AL19" s="15"/>
      <c r="AM19" s="15"/>
      <c r="AN19" s="15"/>
      <c r="AO19" s="15"/>
      <c r="AP19" s="15"/>
      <c r="AQ19" s="15"/>
      <c r="AR19" s="15"/>
      <c r="AS19" s="15"/>
    </row>
    <row r="20" spans="1:45" s="12" customFormat="1" ht="66.650000000000006" customHeight="1" x14ac:dyDescent="0.3">
      <c r="A20" s="40" t="s">
        <v>180</v>
      </c>
      <c r="B20" s="127" t="s">
        <v>184</v>
      </c>
      <c r="C20" s="10" t="s">
        <v>181</v>
      </c>
      <c r="D20" s="10" t="s">
        <v>185</v>
      </c>
      <c r="E20" s="10" t="s">
        <v>186</v>
      </c>
      <c r="F20" s="10" t="s">
        <v>115</v>
      </c>
      <c r="G20" s="10" t="s">
        <v>142</v>
      </c>
      <c r="H20" s="11">
        <f t="shared" si="0"/>
        <v>0</v>
      </c>
      <c r="I20" s="38" t="s">
        <v>143</v>
      </c>
      <c r="J20" s="31">
        <f t="shared" si="1"/>
        <v>0</v>
      </c>
      <c r="K20" s="38" t="s">
        <v>143</v>
      </c>
      <c r="L20" s="31">
        <f t="shared" si="2"/>
        <v>0</v>
      </c>
      <c r="M20" s="38" t="s">
        <v>143</v>
      </c>
      <c r="N20" s="31">
        <f t="shared" si="3"/>
        <v>0</v>
      </c>
      <c r="O20" s="38" t="s">
        <v>143</v>
      </c>
      <c r="P20" s="31">
        <f t="shared" si="4"/>
        <v>0</v>
      </c>
      <c r="Q20" s="31">
        <f t="shared" si="5"/>
        <v>0</v>
      </c>
      <c r="R20" s="39" t="s">
        <v>143</v>
      </c>
      <c r="S20" s="39">
        <f t="shared" si="6"/>
        <v>0</v>
      </c>
      <c r="T20" s="38" t="str">
        <f t="shared" si="7"/>
        <v/>
      </c>
      <c r="U20" s="38" t="s">
        <v>143</v>
      </c>
      <c r="V20" s="92" t="s">
        <v>144</v>
      </c>
      <c r="W20" s="93" t="s">
        <v>143</v>
      </c>
      <c r="X20" s="93" t="s">
        <v>145</v>
      </c>
      <c r="Y20" s="92" t="s">
        <v>146</v>
      </c>
      <c r="Z20" s="92" t="s">
        <v>147</v>
      </c>
      <c r="AA20" s="92" t="s">
        <v>143</v>
      </c>
      <c r="AB20" s="92" t="s">
        <v>147</v>
      </c>
      <c r="AC20" s="15"/>
      <c r="AD20" s="15"/>
      <c r="AE20" s="15"/>
      <c r="AF20" s="15"/>
      <c r="AG20" s="15"/>
      <c r="AH20" s="15"/>
      <c r="AI20" s="15"/>
      <c r="AJ20" s="15"/>
      <c r="AK20" s="15"/>
      <c r="AL20" s="15"/>
      <c r="AM20" s="15"/>
      <c r="AN20" s="15"/>
      <c r="AO20" s="15"/>
      <c r="AP20" s="15"/>
      <c r="AQ20" s="15"/>
      <c r="AR20" s="15"/>
      <c r="AS20" s="15"/>
    </row>
    <row r="21" spans="1:45" s="12" customFormat="1" ht="53.5" customHeight="1" x14ac:dyDescent="0.3">
      <c r="A21" s="40" t="s">
        <v>180</v>
      </c>
      <c r="B21" s="127" t="s">
        <v>187</v>
      </c>
      <c r="C21" s="10" t="s">
        <v>181</v>
      </c>
      <c r="D21" s="10" t="s">
        <v>188</v>
      </c>
      <c r="E21" s="10" t="s">
        <v>189</v>
      </c>
      <c r="F21" s="10" t="s">
        <v>115</v>
      </c>
      <c r="G21" s="10" t="s">
        <v>142</v>
      </c>
      <c r="H21" s="11">
        <f t="shared" si="0"/>
        <v>0</v>
      </c>
      <c r="I21" s="38" t="s">
        <v>143</v>
      </c>
      <c r="J21" s="31">
        <f t="shared" si="1"/>
        <v>0</v>
      </c>
      <c r="K21" s="38" t="s">
        <v>143</v>
      </c>
      <c r="L21" s="31">
        <f t="shared" si="2"/>
        <v>0</v>
      </c>
      <c r="M21" s="38" t="s">
        <v>143</v>
      </c>
      <c r="N21" s="31">
        <f t="shared" si="3"/>
        <v>0</v>
      </c>
      <c r="O21" s="38" t="s">
        <v>143</v>
      </c>
      <c r="P21" s="31">
        <f t="shared" si="4"/>
        <v>0</v>
      </c>
      <c r="Q21" s="31">
        <f t="shared" si="5"/>
        <v>0</v>
      </c>
      <c r="R21" s="39" t="s">
        <v>143</v>
      </c>
      <c r="S21" s="39">
        <f t="shared" si="6"/>
        <v>0</v>
      </c>
      <c r="T21" s="38" t="str">
        <f t="shared" si="7"/>
        <v/>
      </c>
      <c r="U21" s="38" t="s">
        <v>143</v>
      </c>
      <c r="V21" s="92" t="s">
        <v>144</v>
      </c>
      <c r="W21" s="93" t="s">
        <v>143</v>
      </c>
      <c r="X21" s="93" t="s">
        <v>145</v>
      </c>
      <c r="Y21" s="92" t="s">
        <v>146</v>
      </c>
      <c r="Z21" s="92" t="s">
        <v>147</v>
      </c>
      <c r="AA21" s="92" t="s">
        <v>143</v>
      </c>
      <c r="AB21" s="92" t="s">
        <v>147</v>
      </c>
      <c r="AC21" s="15"/>
      <c r="AD21" s="15"/>
      <c r="AE21" s="15"/>
      <c r="AF21" s="15"/>
      <c r="AG21" s="15"/>
      <c r="AH21" s="15"/>
      <c r="AI21" s="15"/>
      <c r="AJ21" s="15"/>
      <c r="AK21" s="15"/>
      <c r="AL21" s="15"/>
      <c r="AM21" s="15"/>
      <c r="AN21" s="15"/>
      <c r="AO21" s="15"/>
      <c r="AP21" s="15"/>
      <c r="AQ21" s="15"/>
      <c r="AR21" s="15"/>
      <c r="AS21" s="15"/>
    </row>
    <row r="22" spans="1:45" s="12" customFormat="1" ht="80.5" customHeight="1" x14ac:dyDescent="0.3">
      <c r="A22" s="40" t="s">
        <v>190</v>
      </c>
      <c r="B22" s="85" t="s">
        <v>138</v>
      </c>
      <c r="C22" s="10" t="s">
        <v>191</v>
      </c>
      <c r="D22" s="10" t="s">
        <v>192</v>
      </c>
      <c r="E22" s="10" t="s">
        <v>193</v>
      </c>
      <c r="F22" s="10" t="s">
        <v>115</v>
      </c>
      <c r="G22" s="10" t="s">
        <v>142</v>
      </c>
      <c r="H22" s="11">
        <f t="shared" si="0"/>
        <v>0</v>
      </c>
      <c r="I22" s="38" t="s">
        <v>143</v>
      </c>
      <c r="J22" s="31">
        <f t="shared" si="1"/>
        <v>0</v>
      </c>
      <c r="K22" s="38" t="s">
        <v>143</v>
      </c>
      <c r="L22" s="31">
        <f t="shared" si="2"/>
        <v>0</v>
      </c>
      <c r="M22" s="38" t="s">
        <v>143</v>
      </c>
      <c r="N22" s="31">
        <f t="shared" si="3"/>
        <v>0</v>
      </c>
      <c r="O22" s="38" t="s">
        <v>143</v>
      </c>
      <c r="P22" s="31">
        <f t="shared" si="4"/>
        <v>0</v>
      </c>
      <c r="Q22" s="31">
        <f t="shared" si="5"/>
        <v>0</v>
      </c>
      <c r="R22" s="39" t="s">
        <v>143</v>
      </c>
      <c r="S22" s="39">
        <f t="shared" si="6"/>
        <v>0</v>
      </c>
      <c r="T22" s="38" t="str">
        <f t="shared" si="7"/>
        <v/>
      </c>
      <c r="U22" s="38" t="s">
        <v>143</v>
      </c>
      <c r="V22" s="92" t="s">
        <v>144</v>
      </c>
      <c r="W22" s="93" t="s">
        <v>143</v>
      </c>
      <c r="X22" s="93" t="s">
        <v>145</v>
      </c>
      <c r="Y22" s="92" t="s">
        <v>146</v>
      </c>
      <c r="Z22" s="92" t="s">
        <v>147</v>
      </c>
      <c r="AA22" s="92" t="s">
        <v>143</v>
      </c>
      <c r="AB22" s="92" t="s">
        <v>147</v>
      </c>
      <c r="AC22" s="15"/>
      <c r="AD22" s="15"/>
      <c r="AE22" s="15"/>
      <c r="AF22" s="15"/>
      <c r="AG22" s="15"/>
      <c r="AH22" s="15"/>
      <c r="AI22" s="15"/>
      <c r="AJ22" s="15"/>
      <c r="AK22" s="15"/>
      <c r="AL22" s="15"/>
      <c r="AM22" s="15"/>
      <c r="AN22" s="15"/>
      <c r="AO22" s="15"/>
      <c r="AP22" s="15"/>
      <c r="AQ22" s="15"/>
      <c r="AR22" s="15"/>
      <c r="AS22" s="15"/>
    </row>
    <row r="23" spans="1:45" s="12" customFormat="1" ht="70" customHeight="1" x14ac:dyDescent="0.3">
      <c r="A23" s="40" t="s">
        <v>194</v>
      </c>
      <c r="B23" s="85" t="s">
        <v>138</v>
      </c>
      <c r="C23" s="10" t="s">
        <v>195</v>
      </c>
      <c r="D23" s="10" t="s">
        <v>196</v>
      </c>
      <c r="E23" s="10" t="s">
        <v>197</v>
      </c>
      <c r="F23" s="10" t="s">
        <v>115</v>
      </c>
      <c r="G23" s="10" t="s">
        <v>142</v>
      </c>
      <c r="H23" s="11">
        <f t="shared" si="0"/>
        <v>0</v>
      </c>
      <c r="I23" s="38" t="s">
        <v>143</v>
      </c>
      <c r="J23" s="31">
        <f t="shared" si="1"/>
        <v>0</v>
      </c>
      <c r="K23" s="38" t="s">
        <v>143</v>
      </c>
      <c r="L23" s="31">
        <f t="shared" si="2"/>
        <v>0</v>
      </c>
      <c r="M23" s="38" t="s">
        <v>143</v>
      </c>
      <c r="N23" s="31">
        <f t="shared" si="3"/>
        <v>0</v>
      </c>
      <c r="O23" s="38" t="s">
        <v>143</v>
      </c>
      <c r="P23" s="31">
        <f t="shared" si="4"/>
        <v>0</v>
      </c>
      <c r="Q23" s="31">
        <f t="shared" si="5"/>
        <v>0</v>
      </c>
      <c r="R23" s="39" t="s">
        <v>143</v>
      </c>
      <c r="S23" s="39">
        <f t="shared" si="6"/>
        <v>0</v>
      </c>
      <c r="T23" s="38" t="str">
        <f t="shared" si="7"/>
        <v/>
      </c>
      <c r="U23" s="38" t="s">
        <v>143</v>
      </c>
      <c r="V23" s="92" t="s">
        <v>144</v>
      </c>
      <c r="W23" s="93" t="s">
        <v>143</v>
      </c>
      <c r="X23" s="93" t="s">
        <v>145</v>
      </c>
      <c r="Y23" s="92" t="s">
        <v>146</v>
      </c>
      <c r="Z23" s="92" t="s">
        <v>147</v>
      </c>
      <c r="AA23" s="92" t="s">
        <v>143</v>
      </c>
      <c r="AB23" s="92" t="s">
        <v>147</v>
      </c>
      <c r="AC23" s="15"/>
      <c r="AD23" s="15"/>
      <c r="AE23" s="15"/>
      <c r="AF23" s="15"/>
      <c r="AG23" s="15"/>
      <c r="AH23" s="15"/>
      <c r="AI23" s="15"/>
      <c r="AJ23" s="15"/>
      <c r="AK23" s="15"/>
      <c r="AL23" s="15"/>
      <c r="AM23" s="15"/>
      <c r="AN23" s="15"/>
      <c r="AO23" s="15"/>
      <c r="AP23" s="15"/>
      <c r="AQ23" s="15"/>
      <c r="AR23" s="15"/>
      <c r="AS23" s="15"/>
    </row>
    <row r="24" spans="1:45" s="12" customFormat="1" ht="81.650000000000006" customHeight="1" x14ac:dyDescent="0.3">
      <c r="A24" s="40" t="s">
        <v>198</v>
      </c>
      <c r="B24" s="85" t="s">
        <v>138</v>
      </c>
      <c r="C24" s="10" t="s">
        <v>199</v>
      </c>
      <c r="D24" s="10" t="s">
        <v>200</v>
      </c>
      <c r="E24" s="10" t="s">
        <v>201</v>
      </c>
      <c r="F24" s="10" t="s">
        <v>115</v>
      </c>
      <c r="G24" s="10" t="s">
        <v>142</v>
      </c>
      <c r="H24" s="11">
        <f t="shared" si="0"/>
        <v>0</v>
      </c>
      <c r="I24" s="38" t="s">
        <v>143</v>
      </c>
      <c r="J24" s="31">
        <f t="shared" si="1"/>
        <v>0</v>
      </c>
      <c r="K24" s="38" t="s">
        <v>143</v>
      </c>
      <c r="L24" s="31">
        <f t="shared" si="2"/>
        <v>0</v>
      </c>
      <c r="M24" s="38" t="s">
        <v>143</v>
      </c>
      <c r="N24" s="31">
        <f t="shared" si="3"/>
        <v>0</v>
      </c>
      <c r="O24" s="38" t="s">
        <v>143</v>
      </c>
      <c r="P24" s="31">
        <f t="shared" si="4"/>
        <v>0</v>
      </c>
      <c r="Q24" s="31">
        <f t="shared" si="5"/>
        <v>0</v>
      </c>
      <c r="R24" s="39" t="s">
        <v>143</v>
      </c>
      <c r="S24" s="39">
        <f t="shared" si="6"/>
        <v>0</v>
      </c>
      <c r="T24" s="38" t="str">
        <f t="shared" si="7"/>
        <v/>
      </c>
      <c r="U24" s="38" t="s">
        <v>143</v>
      </c>
      <c r="V24" s="92" t="s">
        <v>144</v>
      </c>
      <c r="W24" s="93" t="s">
        <v>143</v>
      </c>
      <c r="X24" s="93" t="s">
        <v>145</v>
      </c>
      <c r="Y24" s="92" t="s">
        <v>146</v>
      </c>
      <c r="Z24" s="92" t="s">
        <v>147</v>
      </c>
      <c r="AA24" s="92" t="s">
        <v>143</v>
      </c>
      <c r="AB24" s="92" t="s">
        <v>147</v>
      </c>
      <c r="AC24" s="15"/>
      <c r="AD24" s="15"/>
      <c r="AE24" s="15"/>
      <c r="AF24" s="15"/>
      <c r="AG24" s="15"/>
      <c r="AH24" s="15"/>
      <c r="AI24" s="15"/>
      <c r="AJ24" s="15"/>
      <c r="AK24" s="15"/>
      <c r="AL24" s="15"/>
      <c r="AM24" s="15"/>
      <c r="AN24" s="15"/>
      <c r="AO24" s="15"/>
      <c r="AP24" s="15"/>
      <c r="AQ24" s="15"/>
      <c r="AR24" s="15"/>
      <c r="AS24" s="15"/>
    </row>
    <row r="25" spans="1:45" s="12" customFormat="1" ht="68.5" customHeight="1" x14ac:dyDescent="0.3">
      <c r="A25" s="40" t="s">
        <v>202</v>
      </c>
      <c r="B25" s="85" t="s">
        <v>138</v>
      </c>
      <c r="C25" s="10" t="s">
        <v>203</v>
      </c>
      <c r="D25" s="10" t="s">
        <v>204</v>
      </c>
      <c r="E25" s="10" t="s">
        <v>205</v>
      </c>
      <c r="F25" s="10" t="s">
        <v>115</v>
      </c>
      <c r="G25" s="10" t="s">
        <v>142</v>
      </c>
      <c r="H25" s="11">
        <f t="shared" si="0"/>
        <v>0</v>
      </c>
      <c r="I25" s="38" t="s">
        <v>143</v>
      </c>
      <c r="J25" s="31">
        <f t="shared" si="1"/>
        <v>0</v>
      </c>
      <c r="K25" s="38" t="s">
        <v>143</v>
      </c>
      <c r="L25" s="31">
        <f t="shared" si="2"/>
        <v>0</v>
      </c>
      <c r="M25" s="38" t="s">
        <v>143</v>
      </c>
      <c r="N25" s="31">
        <f t="shared" si="3"/>
        <v>0</v>
      </c>
      <c r="O25" s="38" t="s">
        <v>143</v>
      </c>
      <c r="P25" s="31">
        <f t="shared" si="4"/>
        <v>0</v>
      </c>
      <c r="Q25" s="31">
        <f t="shared" si="5"/>
        <v>0</v>
      </c>
      <c r="R25" s="39" t="s">
        <v>143</v>
      </c>
      <c r="S25" s="39">
        <f t="shared" si="6"/>
        <v>0</v>
      </c>
      <c r="T25" s="38" t="str">
        <f t="shared" si="7"/>
        <v/>
      </c>
      <c r="U25" s="38" t="s">
        <v>143</v>
      </c>
      <c r="V25" s="92" t="s">
        <v>144</v>
      </c>
      <c r="W25" s="93" t="s">
        <v>143</v>
      </c>
      <c r="X25" s="93" t="s">
        <v>145</v>
      </c>
      <c r="Y25" s="92" t="s">
        <v>146</v>
      </c>
      <c r="Z25" s="92" t="s">
        <v>147</v>
      </c>
      <c r="AA25" s="92" t="s">
        <v>143</v>
      </c>
      <c r="AB25" s="92" t="s">
        <v>147</v>
      </c>
      <c r="AC25" s="15"/>
      <c r="AD25" s="15"/>
      <c r="AE25" s="15"/>
      <c r="AF25" s="15"/>
      <c r="AG25" s="15"/>
      <c r="AH25" s="15"/>
      <c r="AI25" s="15"/>
      <c r="AJ25" s="15"/>
      <c r="AK25" s="15"/>
      <c r="AL25" s="15"/>
      <c r="AM25" s="15"/>
      <c r="AN25" s="15"/>
      <c r="AO25" s="15"/>
      <c r="AP25" s="15"/>
      <c r="AQ25" s="15"/>
      <c r="AR25" s="15"/>
      <c r="AS25" s="15"/>
    </row>
    <row r="26" spans="1:45" s="12" customFormat="1" ht="69" customHeight="1" x14ac:dyDescent="0.3">
      <c r="A26" s="40" t="s">
        <v>206</v>
      </c>
      <c r="B26" s="85" t="s">
        <v>138</v>
      </c>
      <c r="C26" s="10" t="s">
        <v>207</v>
      </c>
      <c r="D26" s="10" t="s">
        <v>208</v>
      </c>
      <c r="E26" s="10" t="s">
        <v>209</v>
      </c>
      <c r="F26" s="10" t="s">
        <v>115</v>
      </c>
      <c r="G26" s="10" t="s">
        <v>142</v>
      </c>
      <c r="H26" s="11">
        <f t="shared" si="0"/>
        <v>0</v>
      </c>
      <c r="I26" s="38" t="s">
        <v>143</v>
      </c>
      <c r="J26" s="31">
        <f t="shared" si="1"/>
        <v>0</v>
      </c>
      <c r="K26" s="38" t="s">
        <v>143</v>
      </c>
      <c r="L26" s="31">
        <f t="shared" si="2"/>
        <v>0</v>
      </c>
      <c r="M26" s="38" t="s">
        <v>143</v>
      </c>
      <c r="N26" s="31">
        <f t="shared" si="3"/>
        <v>0</v>
      </c>
      <c r="O26" s="38" t="s">
        <v>143</v>
      </c>
      <c r="P26" s="31">
        <f t="shared" si="4"/>
        <v>0</v>
      </c>
      <c r="Q26" s="31">
        <f t="shared" si="5"/>
        <v>0</v>
      </c>
      <c r="R26" s="39" t="s">
        <v>143</v>
      </c>
      <c r="S26" s="39">
        <f t="shared" si="6"/>
        <v>0</v>
      </c>
      <c r="T26" s="38" t="str">
        <f t="shared" si="7"/>
        <v/>
      </c>
      <c r="U26" s="38" t="s">
        <v>143</v>
      </c>
      <c r="V26" s="92" t="s">
        <v>144</v>
      </c>
      <c r="W26" s="93" t="s">
        <v>143</v>
      </c>
      <c r="X26" s="93" t="s">
        <v>145</v>
      </c>
      <c r="Y26" s="92" t="s">
        <v>146</v>
      </c>
      <c r="Z26" s="92" t="s">
        <v>147</v>
      </c>
      <c r="AA26" s="92" t="s">
        <v>143</v>
      </c>
      <c r="AB26" s="92" t="s">
        <v>147</v>
      </c>
      <c r="AC26" s="15"/>
      <c r="AD26" s="15"/>
      <c r="AE26" s="15"/>
      <c r="AF26" s="15"/>
      <c r="AG26" s="15"/>
      <c r="AH26" s="15"/>
      <c r="AI26" s="15"/>
      <c r="AJ26" s="15"/>
      <c r="AK26" s="15"/>
      <c r="AL26" s="15"/>
      <c r="AM26" s="15"/>
      <c r="AN26" s="15"/>
      <c r="AO26" s="15"/>
      <c r="AP26" s="15"/>
      <c r="AQ26" s="15"/>
      <c r="AR26" s="15"/>
      <c r="AS26" s="15"/>
    </row>
    <row r="27" spans="1:45" s="12" customFormat="1" ht="68.150000000000006" customHeight="1" x14ac:dyDescent="0.3">
      <c r="A27" s="40" t="s">
        <v>210</v>
      </c>
      <c r="B27" s="85" t="s">
        <v>138</v>
      </c>
      <c r="C27" s="10" t="s">
        <v>211</v>
      </c>
      <c r="D27" s="10" t="s">
        <v>212</v>
      </c>
      <c r="E27" s="10" t="s">
        <v>213</v>
      </c>
      <c r="F27" s="10" t="s">
        <v>115</v>
      </c>
      <c r="G27" s="10" t="s">
        <v>142</v>
      </c>
      <c r="H27" s="11">
        <f t="shared" si="0"/>
        <v>0</v>
      </c>
      <c r="I27" s="38" t="s">
        <v>143</v>
      </c>
      <c r="J27" s="31">
        <f t="shared" si="1"/>
        <v>0</v>
      </c>
      <c r="K27" s="38" t="s">
        <v>143</v>
      </c>
      <c r="L27" s="31">
        <f t="shared" si="2"/>
        <v>0</v>
      </c>
      <c r="M27" s="38" t="s">
        <v>143</v>
      </c>
      <c r="N27" s="31">
        <f t="shared" si="3"/>
        <v>0</v>
      </c>
      <c r="O27" s="38" t="s">
        <v>143</v>
      </c>
      <c r="P27" s="31">
        <f t="shared" si="4"/>
        <v>0</v>
      </c>
      <c r="Q27" s="31">
        <f t="shared" si="5"/>
        <v>0</v>
      </c>
      <c r="R27" s="39" t="s">
        <v>143</v>
      </c>
      <c r="S27" s="39">
        <f t="shared" si="6"/>
        <v>0</v>
      </c>
      <c r="T27" s="38" t="str">
        <f t="shared" si="7"/>
        <v/>
      </c>
      <c r="U27" s="38" t="s">
        <v>143</v>
      </c>
      <c r="V27" s="92" t="s">
        <v>144</v>
      </c>
      <c r="W27" s="93" t="s">
        <v>143</v>
      </c>
      <c r="X27" s="93" t="s">
        <v>145</v>
      </c>
      <c r="Y27" s="92" t="s">
        <v>146</v>
      </c>
      <c r="Z27" s="92" t="s">
        <v>147</v>
      </c>
      <c r="AA27" s="92" t="s">
        <v>143</v>
      </c>
      <c r="AB27" s="92" t="s">
        <v>147</v>
      </c>
      <c r="AC27" s="15"/>
      <c r="AD27" s="15"/>
      <c r="AE27" s="15"/>
      <c r="AF27" s="15"/>
      <c r="AG27" s="15"/>
      <c r="AH27" s="15"/>
      <c r="AI27" s="15"/>
      <c r="AJ27" s="15"/>
      <c r="AK27" s="15"/>
      <c r="AL27" s="15"/>
      <c r="AM27" s="15"/>
      <c r="AN27" s="15"/>
      <c r="AO27" s="15"/>
      <c r="AP27" s="15"/>
      <c r="AQ27" s="15"/>
      <c r="AR27" s="15"/>
      <c r="AS27" s="15"/>
    </row>
    <row r="28" spans="1:45" s="12" customFormat="1" ht="77.5" customHeight="1" x14ac:dyDescent="0.3">
      <c r="A28" s="40" t="s">
        <v>214</v>
      </c>
      <c r="B28" s="85" t="s">
        <v>138</v>
      </c>
      <c r="C28" s="10" t="s">
        <v>215</v>
      </c>
      <c r="D28" s="10" t="s">
        <v>216</v>
      </c>
      <c r="E28" s="10" t="s">
        <v>217</v>
      </c>
      <c r="F28" s="10" t="s">
        <v>115</v>
      </c>
      <c r="G28" s="10" t="s">
        <v>142</v>
      </c>
      <c r="H28" s="11">
        <f t="shared" si="0"/>
        <v>0</v>
      </c>
      <c r="I28" s="38" t="s">
        <v>143</v>
      </c>
      <c r="J28" s="31">
        <f t="shared" si="1"/>
        <v>0</v>
      </c>
      <c r="K28" s="38" t="s">
        <v>143</v>
      </c>
      <c r="L28" s="31">
        <f t="shared" si="2"/>
        <v>0</v>
      </c>
      <c r="M28" s="38" t="s">
        <v>143</v>
      </c>
      <c r="N28" s="31">
        <f t="shared" si="3"/>
        <v>0</v>
      </c>
      <c r="O28" s="38" t="s">
        <v>143</v>
      </c>
      <c r="P28" s="31">
        <f t="shared" si="4"/>
        <v>0</v>
      </c>
      <c r="Q28" s="31">
        <f t="shared" si="5"/>
        <v>0</v>
      </c>
      <c r="R28" s="39" t="s">
        <v>143</v>
      </c>
      <c r="S28" s="39">
        <f t="shared" si="6"/>
        <v>0</v>
      </c>
      <c r="T28" s="38" t="str">
        <f t="shared" si="7"/>
        <v/>
      </c>
      <c r="U28" s="38" t="s">
        <v>143</v>
      </c>
      <c r="V28" s="92" t="s">
        <v>144</v>
      </c>
      <c r="W28" s="93" t="s">
        <v>143</v>
      </c>
      <c r="X28" s="93" t="s">
        <v>145</v>
      </c>
      <c r="Y28" s="92" t="s">
        <v>146</v>
      </c>
      <c r="Z28" s="92" t="s">
        <v>147</v>
      </c>
      <c r="AA28" s="92" t="s">
        <v>143</v>
      </c>
      <c r="AB28" s="92" t="s">
        <v>147</v>
      </c>
      <c r="AC28" s="15"/>
      <c r="AD28" s="15"/>
      <c r="AE28" s="15"/>
      <c r="AF28" s="15"/>
      <c r="AG28" s="15"/>
      <c r="AH28" s="15"/>
      <c r="AI28" s="15"/>
      <c r="AJ28" s="15"/>
      <c r="AK28" s="15"/>
      <c r="AL28" s="15"/>
      <c r="AM28" s="15"/>
      <c r="AN28" s="15"/>
      <c r="AO28" s="15"/>
      <c r="AP28" s="15"/>
      <c r="AQ28" s="15"/>
      <c r="AR28" s="15"/>
      <c r="AS28" s="15"/>
    </row>
    <row r="29" spans="1:45" s="12" customFormat="1" ht="78.650000000000006" customHeight="1" x14ac:dyDescent="0.3">
      <c r="A29" s="40" t="s">
        <v>218</v>
      </c>
      <c r="B29" s="85" t="s">
        <v>138</v>
      </c>
      <c r="C29" s="10" t="s">
        <v>219</v>
      </c>
      <c r="D29" s="10" t="s">
        <v>220</v>
      </c>
      <c r="E29" s="10" t="s">
        <v>221</v>
      </c>
      <c r="F29" s="10" t="s">
        <v>115</v>
      </c>
      <c r="G29" s="10" t="s">
        <v>142</v>
      </c>
      <c r="H29" s="11">
        <f t="shared" si="0"/>
        <v>0</v>
      </c>
      <c r="I29" s="38" t="s">
        <v>143</v>
      </c>
      <c r="J29" s="31">
        <f t="shared" si="1"/>
        <v>0</v>
      </c>
      <c r="K29" s="38" t="s">
        <v>143</v>
      </c>
      <c r="L29" s="31">
        <f t="shared" si="2"/>
        <v>0</v>
      </c>
      <c r="M29" s="38" t="s">
        <v>143</v>
      </c>
      <c r="N29" s="31">
        <f t="shared" si="3"/>
        <v>0</v>
      </c>
      <c r="O29" s="38" t="s">
        <v>143</v>
      </c>
      <c r="P29" s="31">
        <f t="shared" si="4"/>
        <v>0</v>
      </c>
      <c r="Q29" s="31">
        <f t="shared" si="5"/>
        <v>0</v>
      </c>
      <c r="R29" s="39" t="s">
        <v>143</v>
      </c>
      <c r="S29" s="39">
        <f t="shared" si="6"/>
        <v>0</v>
      </c>
      <c r="T29" s="38" t="str">
        <f t="shared" si="7"/>
        <v/>
      </c>
      <c r="U29" s="38" t="s">
        <v>143</v>
      </c>
      <c r="V29" s="92" t="s">
        <v>144</v>
      </c>
      <c r="W29" s="93" t="s">
        <v>143</v>
      </c>
      <c r="X29" s="93" t="s">
        <v>145</v>
      </c>
      <c r="Y29" s="92" t="s">
        <v>146</v>
      </c>
      <c r="Z29" s="92" t="s">
        <v>147</v>
      </c>
      <c r="AA29" s="92" t="s">
        <v>143</v>
      </c>
      <c r="AB29" s="92" t="s">
        <v>147</v>
      </c>
      <c r="AC29" s="15"/>
      <c r="AD29" s="15"/>
      <c r="AE29" s="15"/>
      <c r="AF29" s="15"/>
      <c r="AG29" s="15"/>
      <c r="AH29" s="15"/>
      <c r="AI29" s="15"/>
      <c r="AJ29" s="15"/>
      <c r="AK29" s="15"/>
      <c r="AL29" s="15"/>
      <c r="AM29" s="15"/>
      <c r="AN29" s="15"/>
      <c r="AO29" s="15"/>
      <c r="AP29" s="15"/>
      <c r="AQ29" s="15"/>
      <c r="AR29" s="15"/>
      <c r="AS29" s="15"/>
    </row>
    <row r="30" spans="1:45" s="12" customFormat="1" ht="40.15" customHeight="1" x14ac:dyDescent="0.3">
      <c r="A30" s="40" t="s">
        <v>222</v>
      </c>
      <c r="B30" s="85" t="s">
        <v>138</v>
      </c>
      <c r="C30" s="10" t="s">
        <v>223</v>
      </c>
      <c r="D30" s="10" t="s">
        <v>224</v>
      </c>
      <c r="E30" s="10" t="s">
        <v>225</v>
      </c>
      <c r="F30" s="10" t="s">
        <v>115</v>
      </c>
      <c r="G30" s="10" t="s">
        <v>142</v>
      </c>
      <c r="H30" s="11">
        <f t="shared" si="0"/>
        <v>0</v>
      </c>
      <c r="I30" s="38" t="s">
        <v>143</v>
      </c>
      <c r="J30" s="31">
        <f t="shared" si="1"/>
        <v>0</v>
      </c>
      <c r="K30" s="38" t="s">
        <v>143</v>
      </c>
      <c r="L30" s="31">
        <f t="shared" si="2"/>
        <v>0</v>
      </c>
      <c r="M30" s="38" t="s">
        <v>143</v>
      </c>
      <c r="N30" s="31">
        <f t="shared" si="3"/>
        <v>0</v>
      </c>
      <c r="O30" s="38" t="s">
        <v>143</v>
      </c>
      <c r="P30" s="31">
        <f t="shared" si="4"/>
        <v>0</v>
      </c>
      <c r="Q30" s="31">
        <f t="shared" si="5"/>
        <v>0</v>
      </c>
      <c r="R30" s="39" t="s">
        <v>143</v>
      </c>
      <c r="S30" s="39">
        <f t="shared" si="6"/>
        <v>0</v>
      </c>
      <c r="T30" s="38" t="str">
        <f t="shared" si="7"/>
        <v/>
      </c>
      <c r="U30" s="38" t="s">
        <v>143</v>
      </c>
      <c r="V30" s="92" t="s">
        <v>144</v>
      </c>
      <c r="W30" s="93" t="s">
        <v>143</v>
      </c>
      <c r="X30" s="93" t="s">
        <v>145</v>
      </c>
      <c r="Y30" s="92" t="s">
        <v>146</v>
      </c>
      <c r="Z30" s="92" t="s">
        <v>147</v>
      </c>
      <c r="AA30" s="92" t="s">
        <v>143</v>
      </c>
      <c r="AB30" s="92" t="s">
        <v>147</v>
      </c>
      <c r="AC30" s="15"/>
      <c r="AD30" s="15"/>
      <c r="AE30" s="15"/>
      <c r="AF30" s="15"/>
      <c r="AG30" s="15"/>
      <c r="AH30" s="15"/>
      <c r="AI30" s="15"/>
      <c r="AJ30" s="15"/>
      <c r="AK30" s="15"/>
      <c r="AL30" s="15"/>
      <c r="AM30" s="15"/>
      <c r="AN30" s="15"/>
      <c r="AO30" s="15"/>
      <c r="AP30" s="15"/>
      <c r="AQ30" s="15"/>
      <c r="AR30" s="15"/>
      <c r="AS30" s="15"/>
    </row>
    <row r="31" spans="1:45" s="12" customFormat="1" ht="69.650000000000006" customHeight="1" x14ac:dyDescent="0.3">
      <c r="A31" s="40" t="s">
        <v>226</v>
      </c>
      <c r="B31" s="85" t="s">
        <v>138</v>
      </c>
      <c r="C31" s="10" t="s">
        <v>227</v>
      </c>
      <c r="D31" s="10" t="s">
        <v>228</v>
      </c>
      <c r="E31" s="10" t="s">
        <v>229</v>
      </c>
      <c r="F31" s="10" t="s">
        <v>115</v>
      </c>
      <c r="G31" s="10" t="s">
        <v>142</v>
      </c>
      <c r="H31" s="11">
        <f t="shared" si="0"/>
        <v>0</v>
      </c>
      <c r="I31" s="38" t="s">
        <v>143</v>
      </c>
      <c r="J31" s="31">
        <f t="shared" si="1"/>
        <v>0</v>
      </c>
      <c r="K31" s="38" t="s">
        <v>143</v>
      </c>
      <c r="L31" s="31">
        <f t="shared" si="2"/>
        <v>0</v>
      </c>
      <c r="M31" s="38" t="s">
        <v>143</v>
      </c>
      <c r="N31" s="31">
        <f t="shared" si="3"/>
        <v>0</v>
      </c>
      <c r="O31" s="38" t="s">
        <v>143</v>
      </c>
      <c r="P31" s="31">
        <f t="shared" si="4"/>
        <v>0</v>
      </c>
      <c r="Q31" s="31">
        <f t="shared" si="5"/>
        <v>0</v>
      </c>
      <c r="R31" s="39" t="s">
        <v>143</v>
      </c>
      <c r="S31" s="39">
        <f t="shared" si="6"/>
        <v>0</v>
      </c>
      <c r="T31" s="38" t="str">
        <f t="shared" si="7"/>
        <v/>
      </c>
      <c r="U31" s="38" t="s">
        <v>143</v>
      </c>
      <c r="V31" s="92" t="s">
        <v>144</v>
      </c>
      <c r="W31" s="93" t="s">
        <v>143</v>
      </c>
      <c r="X31" s="93" t="s">
        <v>145</v>
      </c>
      <c r="Y31" s="92" t="s">
        <v>146</v>
      </c>
      <c r="Z31" s="92" t="s">
        <v>147</v>
      </c>
      <c r="AA31" s="92" t="s">
        <v>143</v>
      </c>
      <c r="AB31" s="92" t="s">
        <v>147</v>
      </c>
      <c r="AC31" s="15"/>
      <c r="AD31" s="15"/>
      <c r="AE31" s="15"/>
      <c r="AF31" s="15"/>
      <c r="AG31" s="15"/>
      <c r="AH31" s="15"/>
      <c r="AI31" s="15"/>
      <c r="AJ31" s="15"/>
      <c r="AK31" s="15"/>
      <c r="AL31" s="15"/>
      <c r="AM31" s="15"/>
      <c r="AN31" s="15"/>
      <c r="AO31" s="15"/>
      <c r="AP31" s="15"/>
      <c r="AQ31" s="15"/>
      <c r="AR31" s="15"/>
      <c r="AS31" s="15"/>
    </row>
    <row r="32" spans="1:45" s="12" customFormat="1" ht="56.15" customHeight="1" x14ac:dyDescent="0.3">
      <c r="A32" s="40" t="s">
        <v>230</v>
      </c>
      <c r="B32" s="85" t="s">
        <v>138</v>
      </c>
      <c r="C32" s="10" t="s">
        <v>231</v>
      </c>
      <c r="D32" s="10" t="s">
        <v>232</v>
      </c>
      <c r="E32" s="10" t="s">
        <v>233</v>
      </c>
      <c r="F32" s="10" t="s">
        <v>115</v>
      </c>
      <c r="G32" s="10" t="s">
        <v>142</v>
      </c>
      <c r="H32" s="11">
        <f t="shared" si="0"/>
        <v>0</v>
      </c>
      <c r="I32" s="38" t="s">
        <v>143</v>
      </c>
      <c r="J32" s="31">
        <f t="shared" si="1"/>
        <v>0</v>
      </c>
      <c r="K32" s="38" t="s">
        <v>143</v>
      </c>
      <c r="L32" s="31">
        <f t="shared" si="2"/>
        <v>0</v>
      </c>
      <c r="M32" s="38" t="s">
        <v>143</v>
      </c>
      <c r="N32" s="31">
        <f t="shared" si="3"/>
        <v>0</v>
      </c>
      <c r="O32" s="38" t="s">
        <v>143</v>
      </c>
      <c r="P32" s="31">
        <f t="shared" si="4"/>
        <v>0</v>
      </c>
      <c r="Q32" s="31">
        <f t="shared" si="5"/>
        <v>0</v>
      </c>
      <c r="R32" s="39" t="s">
        <v>143</v>
      </c>
      <c r="S32" s="39">
        <f t="shared" si="6"/>
        <v>0</v>
      </c>
      <c r="T32" s="38" t="str">
        <f t="shared" si="7"/>
        <v/>
      </c>
      <c r="U32" s="38" t="s">
        <v>143</v>
      </c>
      <c r="V32" s="92" t="s">
        <v>144</v>
      </c>
      <c r="W32" s="93" t="s">
        <v>143</v>
      </c>
      <c r="X32" s="93" t="s">
        <v>145</v>
      </c>
      <c r="Y32" s="92" t="s">
        <v>146</v>
      </c>
      <c r="Z32" s="92" t="s">
        <v>147</v>
      </c>
      <c r="AA32" s="92" t="s">
        <v>143</v>
      </c>
      <c r="AB32" s="92" t="s">
        <v>147</v>
      </c>
      <c r="AC32" s="15"/>
      <c r="AD32" s="15"/>
      <c r="AE32" s="15"/>
      <c r="AF32" s="15"/>
      <c r="AG32" s="15"/>
      <c r="AH32" s="15"/>
      <c r="AI32" s="15"/>
      <c r="AJ32" s="15"/>
      <c r="AK32" s="15"/>
      <c r="AL32" s="15"/>
      <c r="AM32" s="15"/>
      <c r="AN32" s="15"/>
      <c r="AO32" s="15"/>
      <c r="AP32" s="15"/>
      <c r="AQ32" s="15"/>
      <c r="AR32" s="15"/>
      <c r="AS32" s="15"/>
    </row>
    <row r="33" spans="1:45" s="12" customFormat="1" ht="69" customHeight="1" x14ac:dyDescent="0.3">
      <c r="A33" s="40" t="s">
        <v>234</v>
      </c>
      <c r="B33" s="85" t="s">
        <v>138</v>
      </c>
      <c r="C33" s="10" t="s">
        <v>235</v>
      </c>
      <c r="D33" s="10" t="s">
        <v>236</v>
      </c>
      <c r="E33" s="10" t="s">
        <v>237</v>
      </c>
      <c r="F33" s="10" t="s">
        <v>115</v>
      </c>
      <c r="G33" s="10" t="s">
        <v>142</v>
      </c>
      <c r="H33" s="11">
        <f t="shared" si="0"/>
        <v>0</v>
      </c>
      <c r="I33" s="38" t="s">
        <v>143</v>
      </c>
      <c r="J33" s="31">
        <f t="shared" si="1"/>
        <v>0</v>
      </c>
      <c r="K33" s="38" t="s">
        <v>143</v>
      </c>
      <c r="L33" s="31">
        <f t="shared" si="2"/>
        <v>0</v>
      </c>
      <c r="M33" s="38" t="s">
        <v>143</v>
      </c>
      <c r="N33" s="31">
        <f t="shared" si="3"/>
        <v>0</v>
      </c>
      <c r="O33" s="38" t="s">
        <v>143</v>
      </c>
      <c r="P33" s="31">
        <f t="shared" si="4"/>
        <v>0</v>
      </c>
      <c r="Q33" s="31">
        <f t="shared" si="5"/>
        <v>0</v>
      </c>
      <c r="R33" s="39" t="s">
        <v>143</v>
      </c>
      <c r="S33" s="39">
        <f t="shared" si="6"/>
        <v>0</v>
      </c>
      <c r="T33" s="38" t="str">
        <f t="shared" si="7"/>
        <v/>
      </c>
      <c r="U33" s="38" t="s">
        <v>143</v>
      </c>
      <c r="V33" s="92" t="s">
        <v>144</v>
      </c>
      <c r="W33" s="93" t="s">
        <v>143</v>
      </c>
      <c r="X33" s="93" t="s">
        <v>145</v>
      </c>
      <c r="Y33" s="92" t="s">
        <v>146</v>
      </c>
      <c r="Z33" s="92" t="s">
        <v>147</v>
      </c>
      <c r="AA33" s="92" t="s">
        <v>143</v>
      </c>
      <c r="AB33" s="92" t="s">
        <v>147</v>
      </c>
      <c r="AC33" s="15"/>
      <c r="AD33" s="15"/>
      <c r="AE33" s="15"/>
      <c r="AF33" s="15"/>
      <c r="AG33" s="15"/>
      <c r="AH33" s="15"/>
      <c r="AI33" s="15"/>
      <c r="AJ33" s="15"/>
      <c r="AK33" s="15"/>
      <c r="AL33" s="15"/>
      <c r="AM33" s="15"/>
      <c r="AN33" s="15"/>
      <c r="AO33" s="15"/>
      <c r="AP33" s="15"/>
      <c r="AQ33" s="15"/>
      <c r="AR33" s="15"/>
      <c r="AS33" s="15"/>
    </row>
    <row r="34" spans="1:45" s="12" customFormat="1" ht="67" customHeight="1" x14ac:dyDescent="0.3">
      <c r="A34" s="40" t="s">
        <v>238</v>
      </c>
      <c r="B34" s="85" t="s">
        <v>138</v>
      </c>
      <c r="C34" s="10" t="s">
        <v>239</v>
      </c>
      <c r="D34" s="10" t="s">
        <v>240</v>
      </c>
      <c r="E34" s="10" t="s">
        <v>241</v>
      </c>
      <c r="F34" s="10" t="s">
        <v>115</v>
      </c>
      <c r="G34" s="10" t="s">
        <v>142</v>
      </c>
      <c r="H34" s="11">
        <f t="shared" si="0"/>
        <v>0</v>
      </c>
      <c r="I34" s="38" t="s">
        <v>143</v>
      </c>
      <c r="J34" s="31">
        <f t="shared" si="1"/>
        <v>0</v>
      </c>
      <c r="K34" s="38" t="s">
        <v>143</v>
      </c>
      <c r="L34" s="31">
        <f t="shared" si="2"/>
        <v>0</v>
      </c>
      <c r="M34" s="38" t="s">
        <v>143</v>
      </c>
      <c r="N34" s="31">
        <f t="shared" si="3"/>
        <v>0</v>
      </c>
      <c r="O34" s="38" t="s">
        <v>143</v>
      </c>
      <c r="P34" s="31">
        <f t="shared" si="4"/>
        <v>0</v>
      </c>
      <c r="Q34" s="31">
        <f t="shared" si="5"/>
        <v>0</v>
      </c>
      <c r="R34" s="39" t="s">
        <v>143</v>
      </c>
      <c r="S34" s="39">
        <f t="shared" si="6"/>
        <v>0</v>
      </c>
      <c r="T34" s="38" t="str">
        <f t="shared" si="7"/>
        <v/>
      </c>
      <c r="U34" s="38" t="s">
        <v>143</v>
      </c>
      <c r="V34" s="92" t="s">
        <v>144</v>
      </c>
      <c r="W34" s="93" t="s">
        <v>143</v>
      </c>
      <c r="X34" s="93" t="s">
        <v>145</v>
      </c>
      <c r="Y34" s="92" t="s">
        <v>146</v>
      </c>
      <c r="Z34" s="92" t="s">
        <v>147</v>
      </c>
      <c r="AA34" s="92" t="s">
        <v>143</v>
      </c>
      <c r="AB34" s="92" t="s">
        <v>147</v>
      </c>
      <c r="AC34" s="15"/>
      <c r="AD34" s="15"/>
      <c r="AE34" s="15"/>
      <c r="AF34" s="15"/>
      <c r="AG34" s="15"/>
      <c r="AH34" s="15"/>
      <c r="AI34" s="15"/>
      <c r="AJ34" s="15"/>
      <c r="AK34" s="15"/>
      <c r="AL34" s="15"/>
      <c r="AM34" s="15"/>
      <c r="AN34" s="15"/>
      <c r="AO34" s="15"/>
      <c r="AP34" s="15"/>
      <c r="AQ34" s="15"/>
      <c r="AR34" s="15"/>
      <c r="AS34" s="15"/>
    </row>
    <row r="35" spans="1:45" s="12" customFormat="1" ht="56.15" customHeight="1" x14ac:dyDescent="0.3">
      <c r="A35" s="40" t="s">
        <v>242</v>
      </c>
      <c r="B35" s="85" t="s">
        <v>138</v>
      </c>
      <c r="C35" s="10" t="s">
        <v>243</v>
      </c>
      <c r="D35" s="10" t="s">
        <v>244</v>
      </c>
      <c r="E35" s="10" t="s">
        <v>245</v>
      </c>
      <c r="F35" s="10" t="s">
        <v>115</v>
      </c>
      <c r="G35" s="10" t="s">
        <v>142</v>
      </c>
      <c r="H35" s="11">
        <f t="shared" si="0"/>
        <v>0</v>
      </c>
      <c r="I35" s="38" t="s">
        <v>143</v>
      </c>
      <c r="J35" s="31">
        <f t="shared" si="1"/>
        <v>0</v>
      </c>
      <c r="K35" s="38" t="s">
        <v>143</v>
      </c>
      <c r="L35" s="31">
        <f t="shared" si="2"/>
        <v>0</v>
      </c>
      <c r="M35" s="38" t="s">
        <v>143</v>
      </c>
      <c r="N35" s="31">
        <f t="shared" si="3"/>
        <v>0</v>
      </c>
      <c r="O35" s="38" t="s">
        <v>143</v>
      </c>
      <c r="P35" s="31">
        <f t="shared" si="4"/>
        <v>0</v>
      </c>
      <c r="Q35" s="31">
        <f t="shared" si="5"/>
        <v>0</v>
      </c>
      <c r="R35" s="39" t="s">
        <v>143</v>
      </c>
      <c r="S35" s="39">
        <f t="shared" si="6"/>
        <v>0</v>
      </c>
      <c r="T35" s="38" t="str">
        <f t="shared" si="7"/>
        <v/>
      </c>
      <c r="U35" s="38" t="s">
        <v>143</v>
      </c>
      <c r="V35" s="92" t="s">
        <v>144</v>
      </c>
      <c r="W35" s="93" t="s">
        <v>143</v>
      </c>
      <c r="X35" s="93" t="s">
        <v>145</v>
      </c>
      <c r="Y35" s="92" t="s">
        <v>146</v>
      </c>
      <c r="Z35" s="92" t="s">
        <v>147</v>
      </c>
      <c r="AA35" s="92" t="s">
        <v>143</v>
      </c>
      <c r="AB35" s="92" t="s">
        <v>147</v>
      </c>
      <c r="AC35" s="15"/>
      <c r="AD35" s="15"/>
      <c r="AE35" s="15"/>
      <c r="AF35" s="15"/>
      <c r="AG35" s="15"/>
      <c r="AH35" s="15"/>
      <c r="AI35" s="15"/>
      <c r="AJ35" s="15"/>
      <c r="AK35" s="15"/>
      <c r="AL35" s="15"/>
      <c r="AM35" s="15"/>
      <c r="AN35" s="15"/>
      <c r="AO35" s="15"/>
      <c r="AP35" s="15"/>
      <c r="AQ35" s="15"/>
      <c r="AR35" s="15"/>
      <c r="AS35" s="15"/>
    </row>
    <row r="36" spans="1:45" s="12" customFormat="1" ht="40.15" customHeight="1" x14ac:dyDescent="0.3">
      <c r="A36" s="40" t="s">
        <v>246</v>
      </c>
      <c r="B36" s="85" t="s">
        <v>138</v>
      </c>
      <c r="C36" s="10" t="s">
        <v>247</v>
      </c>
      <c r="D36" s="10" t="s">
        <v>248</v>
      </c>
      <c r="E36" s="10" t="s">
        <v>249</v>
      </c>
      <c r="F36" s="10" t="s">
        <v>115</v>
      </c>
      <c r="G36" s="10" t="s">
        <v>142</v>
      </c>
      <c r="H36" s="11">
        <f t="shared" si="0"/>
        <v>0</v>
      </c>
      <c r="I36" s="38" t="s">
        <v>143</v>
      </c>
      <c r="J36" s="31">
        <f t="shared" si="1"/>
        <v>0</v>
      </c>
      <c r="K36" s="38" t="s">
        <v>143</v>
      </c>
      <c r="L36" s="31">
        <f t="shared" si="2"/>
        <v>0</v>
      </c>
      <c r="M36" s="38" t="s">
        <v>143</v>
      </c>
      <c r="N36" s="31">
        <f t="shared" si="3"/>
        <v>0</v>
      </c>
      <c r="O36" s="38" t="s">
        <v>143</v>
      </c>
      <c r="P36" s="31">
        <f t="shared" si="4"/>
        <v>0</v>
      </c>
      <c r="Q36" s="31">
        <f t="shared" si="5"/>
        <v>0</v>
      </c>
      <c r="R36" s="39" t="s">
        <v>143</v>
      </c>
      <c r="S36" s="39">
        <f t="shared" si="6"/>
        <v>0</v>
      </c>
      <c r="T36" s="38" t="str">
        <f t="shared" si="7"/>
        <v/>
      </c>
      <c r="U36" s="38" t="s">
        <v>143</v>
      </c>
      <c r="V36" s="92" t="s">
        <v>144</v>
      </c>
      <c r="W36" s="93" t="s">
        <v>143</v>
      </c>
      <c r="X36" s="93" t="s">
        <v>145</v>
      </c>
      <c r="Y36" s="92" t="s">
        <v>146</v>
      </c>
      <c r="Z36" s="92" t="s">
        <v>147</v>
      </c>
      <c r="AA36" s="92" t="s">
        <v>143</v>
      </c>
      <c r="AB36" s="92" t="s">
        <v>147</v>
      </c>
      <c r="AC36" s="15"/>
      <c r="AD36" s="15"/>
      <c r="AE36" s="15"/>
      <c r="AF36" s="15"/>
      <c r="AG36" s="15"/>
      <c r="AH36" s="15"/>
      <c r="AI36" s="15"/>
      <c r="AJ36" s="15"/>
      <c r="AK36" s="15"/>
      <c r="AL36" s="15"/>
      <c r="AM36" s="15"/>
      <c r="AN36" s="15"/>
      <c r="AO36" s="15"/>
      <c r="AP36" s="15"/>
      <c r="AQ36" s="15"/>
      <c r="AR36" s="15"/>
      <c r="AS36" s="15"/>
    </row>
    <row r="37" spans="1:45" s="12" customFormat="1" ht="68.5" customHeight="1" x14ac:dyDescent="0.3">
      <c r="A37" s="40" t="s">
        <v>250</v>
      </c>
      <c r="B37" s="85" t="s">
        <v>138</v>
      </c>
      <c r="C37" s="10" t="s">
        <v>251</v>
      </c>
      <c r="D37" s="10" t="s">
        <v>252</v>
      </c>
      <c r="E37" s="10" t="s">
        <v>253</v>
      </c>
      <c r="F37" s="10" t="s">
        <v>115</v>
      </c>
      <c r="G37" s="10" t="s">
        <v>142</v>
      </c>
      <c r="H37" s="11">
        <f t="shared" si="0"/>
        <v>0</v>
      </c>
      <c r="I37" s="38" t="s">
        <v>143</v>
      </c>
      <c r="J37" s="31">
        <f t="shared" si="1"/>
        <v>0</v>
      </c>
      <c r="K37" s="38" t="s">
        <v>143</v>
      </c>
      <c r="L37" s="31">
        <f t="shared" si="2"/>
        <v>0</v>
      </c>
      <c r="M37" s="38" t="s">
        <v>143</v>
      </c>
      <c r="N37" s="31">
        <f t="shared" si="3"/>
        <v>0</v>
      </c>
      <c r="O37" s="38" t="s">
        <v>143</v>
      </c>
      <c r="P37" s="31">
        <f t="shared" si="4"/>
        <v>0</v>
      </c>
      <c r="Q37" s="31">
        <f t="shared" si="5"/>
        <v>0</v>
      </c>
      <c r="R37" s="39" t="s">
        <v>143</v>
      </c>
      <c r="S37" s="39">
        <f t="shared" si="6"/>
        <v>0</v>
      </c>
      <c r="T37" s="38" t="str">
        <f t="shared" si="7"/>
        <v/>
      </c>
      <c r="U37" s="38" t="s">
        <v>143</v>
      </c>
      <c r="V37" s="92" t="s">
        <v>144</v>
      </c>
      <c r="W37" s="93" t="s">
        <v>143</v>
      </c>
      <c r="X37" s="93" t="s">
        <v>145</v>
      </c>
      <c r="Y37" s="92" t="s">
        <v>146</v>
      </c>
      <c r="Z37" s="92" t="s">
        <v>147</v>
      </c>
      <c r="AA37" s="92" t="s">
        <v>143</v>
      </c>
      <c r="AB37" s="92" t="s">
        <v>147</v>
      </c>
      <c r="AC37" s="15"/>
      <c r="AD37" s="15"/>
      <c r="AE37" s="15"/>
      <c r="AF37" s="15"/>
      <c r="AG37" s="15"/>
      <c r="AH37" s="15"/>
      <c r="AI37" s="15"/>
      <c r="AJ37" s="15"/>
      <c r="AK37" s="15"/>
      <c r="AL37" s="15"/>
      <c r="AM37" s="15"/>
      <c r="AN37" s="15"/>
      <c r="AO37" s="15"/>
      <c r="AP37" s="15"/>
      <c r="AQ37" s="15"/>
      <c r="AR37" s="15"/>
      <c r="AS37" s="15"/>
    </row>
    <row r="38" spans="1:45" s="12" customFormat="1" ht="65.5" customHeight="1" x14ac:dyDescent="0.3">
      <c r="A38" s="40" t="s">
        <v>254</v>
      </c>
      <c r="B38" s="85" t="s">
        <v>138</v>
      </c>
      <c r="C38" s="10" t="s">
        <v>255</v>
      </c>
      <c r="D38" s="10" t="s">
        <v>256</v>
      </c>
      <c r="E38" s="10" t="s">
        <v>257</v>
      </c>
      <c r="F38" s="10" t="s">
        <v>115</v>
      </c>
      <c r="G38" s="10" t="s">
        <v>142</v>
      </c>
      <c r="H38" s="11">
        <f t="shared" si="0"/>
        <v>0</v>
      </c>
      <c r="I38" s="38" t="s">
        <v>143</v>
      </c>
      <c r="J38" s="31">
        <f t="shared" si="1"/>
        <v>0</v>
      </c>
      <c r="K38" s="38" t="s">
        <v>143</v>
      </c>
      <c r="L38" s="31">
        <f t="shared" si="2"/>
        <v>0</v>
      </c>
      <c r="M38" s="38" t="s">
        <v>143</v>
      </c>
      <c r="N38" s="31">
        <f t="shared" si="3"/>
        <v>0</v>
      </c>
      <c r="O38" s="38" t="s">
        <v>143</v>
      </c>
      <c r="P38" s="31">
        <f t="shared" si="4"/>
        <v>0</v>
      </c>
      <c r="Q38" s="31">
        <f t="shared" si="5"/>
        <v>0</v>
      </c>
      <c r="R38" s="39" t="s">
        <v>143</v>
      </c>
      <c r="S38" s="39">
        <f t="shared" si="6"/>
        <v>0</v>
      </c>
      <c r="T38" s="38" t="str">
        <f t="shared" si="7"/>
        <v/>
      </c>
      <c r="U38" s="38" t="s">
        <v>143</v>
      </c>
      <c r="V38" s="92" t="s">
        <v>144</v>
      </c>
      <c r="W38" s="93" t="s">
        <v>143</v>
      </c>
      <c r="X38" s="93" t="s">
        <v>145</v>
      </c>
      <c r="Y38" s="92" t="s">
        <v>146</v>
      </c>
      <c r="Z38" s="92" t="s">
        <v>147</v>
      </c>
      <c r="AA38" s="92" t="s">
        <v>143</v>
      </c>
      <c r="AB38" s="92" t="s">
        <v>147</v>
      </c>
      <c r="AC38" s="15"/>
      <c r="AD38" s="15"/>
      <c r="AE38" s="15"/>
      <c r="AF38" s="15"/>
      <c r="AG38" s="15"/>
      <c r="AH38" s="15"/>
      <c r="AI38" s="15"/>
      <c r="AJ38" s="15"/>
      <c r="AK38" s="15"/>
      <c r="AL38" s="15"/>
      <c r="AM38" s="15"/>
      <c r="AN38" s="15"/>
      <c r="AO38" s="15"/>
      <c r="AP38" s="15"/>
      <c r="AQ38" s="15"/>
      <c r="AR38" s="15"/>
      <c r="AS38" s="15"/>
    </row>
    <row r="39" spans="1:45" s="12" customFormat="1" ht="68.150000000000006" customHeight="1" x14ac:dyDescent="0.3">
      <c r="A39" s="40" t="s">
        <v>258</v>
      </c>
      <c r="B39" s="85" t="s">
        <v>138</v>
      </c>
      <c r="C39" s="10" t="s">
        <v>259</v>
      </c>
      <c r="D39" s="10" t="s">
        <v>260</v>
      </c>
      <c r="E39" s="10" t="s">
        <v>261</v>
      </c>
      <c r="F39" s="10" t="s">
        <v>115</v>
      </c>
      <c r="G39" s="10" t="s">
        <v>142</v>
      </c>
      <c r="H39" s="11">
        <f t="shared" si="0"/>
        <v>0</v>
      </c>
      <c r="I39" s="38" t="s">
        <v>143</v>
      </c>
      <c r="J39" s="31">
        <f t="shared" si="1"/>
        <v>0</v>
      </c>
      <c r="K39" s="38" t="s">
        <v>143</v>
      </c>
      <c r="L39" s="31">
        <f t="shared" si="2"/>
        <v>0</v>
      </c>
      <c r="M39" s="38" t="s">
        <v>143</v>
      </c>
      <c r="N39" s="31">
        <f t="shared" si="3"/>
        <v>0</v>
      </c>
      <c r="O39" s="38" t="s">
        <v>143</v>
      </c>
      <c r="P39" s="31">
        <f t="shared" si="4"/>
        <v>0</v>
      </c>
      <c r="Q39" s="31">
        <f t="shared" si="5"/>
        <v>0</v>
      </c>
      <c r="R39" s="39" t="s">
        <v>143</v>
      </c>
      <c r="S39" s="39">
        <f t="shared" si="6"/>
        <v>0</v>
      </c>
      <c r="T39" s="38" t="str">
        <f t="shared" si="7"/>
        <v/>
      </c>
      <c r="U39" s="38" t="s">
        <v>143</v>
      </c>
      <c r="V39" s="92" t="s">
        <v>144</v>
      </c>
      <c r="W39" s="93" t="s">
        <v>143</v>
      </c>
      <c r="X39" s="93" t="s">
        <v>145</v>
      </c>
      <c r="Y39" s="92" t="s">
        <v>146</v>
      </c>
      <c r="Z39" s="92" t="s">
        <v>147</v>
      </c>
      <c r="AA39" s="92" t="s">
        <v>143</v>
      </c>
      <c r="AB39" s="92" t="s">
        <v>147</v>
      </c>
      <c r="AC39" s="15"/>
      <c r="AD39" s="15"/>
      <c r="AE39" s="15"/>
      <c r="AF39" s="15"/>
      <c r="AG39" s="15"/>
      <c r="AH39" s="15"/>
      <c r="AI39" s="15"/>
      <c r="AJ39" s="15"/>
      <c r="AK39" s="15"/>
      <c r="AL39" s="15"/>
      <c r="AM39" s="15"/>
      <c r="AN39" s="15"/>
      <c r="AO39" s="15"/>
      <c r="AP39" s="15"/>
      <c r="AQ39" s="15"/>
      <c r="AR39" s="15"/>
      <c r="AS39" s="15"/>
    </row>
    <row r="40" spans="1:45" s="12" customFormat="1" ht="79" customHeight="1" x14ac:dyDescent="0.3">
      <c r="A40" s="40" t="s">
        <v>262</v>
      </c>
      <c r="B40" s="85" t="s">
        <v>138</v>
      </c>
      <c r="C40" s="10" t="s">
        <v>263</v>
      </c>
      <c r="D40" s="10" t="s">
        <v>264</v>
      </c>
      <c r="E40" s="10" t="s">
        <v>265</v>
      </c>
      <c r="F40" s="10" t="s">
        <v>115</v>
      </c>
      <c r="G40" s="10" t="s">
        <v>142</v>
      </c>
      <c r="H40" s="11">
        <f t="shared" si="0"/>
        <v>0</v>
      </c>
      <c r="I40" s="38" t="s">
        <v>143</v>
      </c>
      <c r="J40" s="31">
        <f t="shared" si="1"/>
        <v>0</v>
      </c>
      <c r="K40" s="38" t="s">
        <v>143</v>
      </c>
      <c r="L40" s="31">
        <f t="shared" si="2"/>
        <v>0</v>
      </c>
      <c r="M40" s="38" t="s">
        <v>143</v>
      </c>
      <c r="N40" s="31">
        <f t="shared" si="3"/>
        <v>0</v>
      </c>
      <c r="O40" s="38" t="s">
        <v>143</v>
      </c>
      <c r="P40" s="31">
        <f t="shared" si="4"/>
        <v>0</v>
      </c>
      <c r="Q40" s="31">
        <f t="shared" si="5"/>
        <v>0</v>
      </c>
      <c r="R40" s="39" t="s">
        <v>143</v>
      </c>
      <c r="S40" s="39">
        <f t="shared" si="6"/>
        <v>0</v>
      </c>
      <c r="T40" s="38" t="str">
        <f t="shared" si="7"/>
        <v/>
      </c>
      <c r="U40" s="38" t="s">
        <v>143</v>
      </c>
      <c r="V40" s="92" t="s">
        <v>144</v>
      </c>
      <c r="W40" s="93" t="s">
        <v>143</v>
      </c>
      <c r="X40" s="93" t="s">
        <v>145</v>
      </c>
      <c r="Y40" s="92" t="s">
        <v>146</v>
      </c>
      <c r="Z40" s="92" t="s">
        <v>147</v>
      </c>
      <c r="AA40" s="92" t="s">
        <v>143</v>
      </c>
      <c r="AB40" s="92" t="s">
        <v>147</v>
      </c>
      <c r="AC40" s="15"/>
      <c r="AD40" s="15"/>
      <c r="AE40" s="15"/>
      <c r="AF40" s="15"/>
      <c r="AG40" s="15"/>
      <c r="AH40" s="15"/>
      <c r="AI40" s="15"/>
      <c r="AJ40" s="15"/>
      <c r="AK40" s="15"/>
      <c r="AL40" s="15"/>
      <c r="AM40" s="15"/>
      <c r="AN40" s="15"/>
      <c r="AO40" s="15"/>
      <c r="AP40" s="15"/>
      <c r="AQ40" s="15"/>
      <c r="AR40" s="15"/>
      <c r="AS40" s="15"/>
    </row>
    <row r="41" spans="1:45" s="12" customFormat="1" ht="58" customHeight="1" x14ac:dyDescent="0.3">
      <c r="A41" s="40" t="s">
        <v>266</v>
      </c>
      <c r="B41" s="85" t="s">
        <v>138</v>
      </c>
      <c r="C41" s="10" t="s">
        <v>267</v>
      </c>
      <c r="D41" s="10" t="s">
        <v>268</v>
      </c>
      <c r="E41" s="10" t="s">
        <v>269</v>
      </c>
      <c r="F41" s="10" t="s">
        <v>115</v>
      </c>
      <c r="G41" s="10" t="s">
        <v>142</v>
      </c>
      <c r="H41" s="11">
        <f t="shared" si="0"/>
        <v>0</v>
      </c>
      <c r="I41" s="38" t="s">
        <v>143</v>
      </c>
      <c r="J41" s="31">
        <f t="shared" si="1"/>
        <v>0</v>
      </c>
      <c r="K41" s="38" t="s">
        <v>143</v>
      </c>
      <c r="L41" s="31">
        <f t="shared" si="2"/>
        <v>0</v>
      </c>
      <c r="M41" s="38" t="s">
        <v>143</v>
      </c>
      <c r="N41" s="31">
        <f t="shared" si="3"/>
        <v>0</v>
      </c>
      <c r="O41" s="38" t="s">
        <v>143</v>
      </c>
      <c r="P41" s="31">
        <f t="shared" si="4"/>
        <v>0</v>
      </c>
      <c r="Q41" s="31">
        <f t="shared" si="5"/>
        <v>0</v>
      </c>
      <c r="R41" s="39" t="s">
        <v>143</v>
      </c>
      <c r="S41" s="39">
        <f t="shared" si="6"/>
        <v>0</v>
      </c>
      <c r="T41" s="38" t="str">
        <f t="shared" si="7"/>
        <v/>
      </c>
      <c r="U41" s="38" t="s">
        <v>143</v>
      </c>
      <c r="V41" s="92" t="s">
        <v>144</v>
      </c>
      <c r="W41" s="93" t="s">
        <v>143</v>
      </c>
      <c r="X41" s="93" t="s">
        <v>145</v>
      </c>
      <c r="Y41" s="92" t="s">
        <v>146</v>
      </c>
      <c r="Z41" s="92" t="s">
        <v>147</v>
      </c>
      <c r="AA41" s="92" t="s">
        <v>143</v>
      </c>
      <c r="AB41" s="92" t="s">
        <v>147</v>
      </c>
      <c r="AC41" s="15"/>
      <c r="AD41" s="15"/>
      <c r="AE41" s="15"/>
      <c r="AF41" s="15"/>
      <c r="AG41" s="15"/>
      <c r="AH41" s="15"/>
      <c r="AI41" s="15"/>
      <c r="AJ41" s="15"/>
      <c r="AK41" s="15"/>
      <c r="AL41" s="15"/>
      <c r="AM41" s="15"/>
      <c r="AN41" s="15"/>
      <c r="AO41" s="15"/>
      <c r="AP41" s="15"/>
      <c r="AQ41" s="15"/>
      <c r="AR41" s="15"/>
      <c r="AS41" s="15"/>
    </row>
    <row r="42" spans="1:45" s="12" customFormat="1" ht="80.5" customHeight="1" x14ac:dyDescent="0.3">
      <c r="A42" s="40" t="s">
        <v>270</v>
      </c>
      <c r="B42" s="85" t="s">
        <v>138</v>
      </c>
      <c r="C42" s="10" t="s">
        <v>271</v>
      </c>
      <c r="D42" s="10" t="s">
        <v>272</v>
      </c>
      <c r="E42" s="10" t="s">
        <v>273</v>
      </c>
      <c r="F42" s="10" t="s">
        <v>115</v>
      </c>
      <c r="G42" s="10" t="s">
        <v>142</v>
      </c>
      <c r="H42" s="11">
        <f t="shared" ref="H42:H57" si="29">IF(I42="Mycket låg",1,(IF(I42="Låg",2,(IF(I42="Medel",3,(IF(I42="Hög",4,(IF(I42="Mycket hög",5,0)))))))))</f>
        <v>0</v>
      </c>
      <c r="I42" s="38" t="s">
        <v>143</v>
      </c>
      <c r="J42" s="31">
        <f t="shared" ref="J42:J57" si="30">IF(K42="Liten",1,(IF(K42="Medel",2,(IF(K42="Stor",3,0)))))</f>
        <v>0</v>
      </c>
      <c r="K42" s="38" t="s">
        <v>143</v>
      </c>
      <c r="L42" s="31">
        <f t="shared" ref="L42:L57" si="31">IF(M42="Kort",1,(IF(M42="Medel",2,(IF(M42="Lång",3,0)))))</f>
        <v>0</v>
      </c>
      <c r="M42" s="38" t="s">
        <v>143</v>
      </c>
      <c r="N42" s="31">
        <f t="shared" ref="N42:N57" si="32">IF(O42="Lokalt",1,(IF(O42="Regionalt",2,(IF(O42="Nationellt",3,0)))))</f>
        <v>0</v>
      </c>
      <c r="O42" s="38" t="s">
        <v>143</v>
      </c>
      <c r="P42" s="31">
        <f t="shared" ref="P42:P57" si="33">(H42*3+J42+L42+N42)</f>
        <v>0</v>
      </c>
      <c r="Q42" s="31">
        <f t="shared" ref="Q42:Q57" si="34">IF(R42="Låg",1,(IF(R42="Medelhög",2,(IF(R42="Hög",3,(IF(R42="Mycket hög",4,0)))))))</f>
        <v>0</v>
      </c>
      <c r="R42" s="39" t="s">
        <v>143</v>
      </c>
      <c r="S42" s="39">
        <f t="shared" ref="S42:S57" si="35">IF(Q42="","",P42*Q42)</f>
        <v>0</v>
      </c>
      <c r="T42" s="38" t="str">
        <f t="shared" ref="T42:T57" si="36">IF(S42=0,"",IF(S42&lt;=30, "Låg", IF(S42&lt;=40, "Medel", IF(S42&lt;=70, "Hög", "Extremt Hög"))))</f>
        <v/>
      </c>
      <c r="U42" s="38" t="s">
        <v>143</v>
      </c>
      <c r="V42" s="92" t="s">
        <v>144</v>
      </c>
      <c r="W42" s="93" t="s">
        <v>143</v>
      </c>
      <c r="X42" s="93" t="s">
        <v>145</v>
      </c>
      <c r="Y42" s="92" t="s">
        <v>146</v>
      </c>
      <c r="Z42" s="92" t="s">
        <v>147</v>
      </c>
      <c r="AA42" s="92" t="s">
        <v>143</v>
      </c>
      <c r="AB42" s="92" t="s">
        <v>147</v>
      </c>
      <c r="AC42" s="15"/>
      <c r="AD42" s="15"/>
      <c r="AE42" s="15"/>
      <c r="AF42" s="15"/>
      <c r="AG42" s="15"/>
      <c r="AH42" s="15"/>
      <c r="AI42" s="15"/>
      <c r="AJ42" s="15"/>
      <c r="AK42" s="15"/>
      <c r="AL42" s="15"/>
      <c r="AM42" s="15"/>
      <c r="AN42" s="15"/>
      <c r="AO42" s="15"/>
      <c r="AP42" s="15"/>
      <c r="AQ42" s="15"/>
      <c r="AR42" s="15"/>
      <c r="AS42" s="15"/>
    </row>
    <row r="43" spans="1:45" s="12" customFormat="1" ht="69" customHeight="1" x14ac:dyDescent="0.3">
      <c r="A43" s="40" t="s">
        <v>274</v>
      </c>
      <c r="B43" s="85" t="s">
        <v>138</v>
      </c>
      <c r="C43" s="10" t="s">
        <v>275</v>
      </c>
      <c r="D43" s="10" t="s">
        <v>276</v>
      </c>
      <c r="E43" s="10" t="s">
        <v>277</v>
      </c>
      <c r="F43" s="10" t="s">
        <v>115</v>
      </c>
      <c r="G43" s="10" t="s">
        <v>142</v>
      </c>
      <c r="H43" s="11">
        <f t="shared" si="29"/>
        <v>0</v>
      </c>
      <c r="I43" s="38" t="s">
        <v>143</v>
      </c>
      <c r="J43" s="31">
        <f t="shared" si="30"/>
        <v>0</v>
      </c>
      <c r="K43" s="38" t="s">
        <v>143</v>
      </c>
      <c r="L43" s="31">
        <f t="shared" si="31"/>
        <v>0</v>
      </c>
      <c r="M43" s="38" t="s">
        <v>143</v>
      </c>
      <c r="N43" s="31">
        <f t="shared" si="32"/>
        <v>0</v>
      </c>
      <c r="O43" s="38" t="s">
        <v>143</v>
      </c>
      <c r="P43" s="31">
        <f t="shared" si="33"/>
        <v>0</v>
      </c>
      <c r="Q43" s="31">
        <f t="shared" si="34"/>
        <v>0</v>
      </c>
      <c r="R43" s="39" t="s">
        <v>143</v>
      </c>
      <c r="S43" s="39">
        <f t="shared" si="35"/>
        <v>0</v>
      </c>
      <c r="T43" s="38" t="str">
        <f t="shared" si="36"/>
        <v/>
      </c>
      <c r="U43" s="38" t="s">
        <v>143</v>
      </c>
      <c r="V43" s="92" t="s">
        <v>144</v>
      </c>
      <c r="W43" s="93" t="s">
        <v>143</v>
      </c>
      <c r="X43" s="93" t="s">
        <v>145</v>
      </c>
      <c r="Y43" s="92" t="s">
        <v>146</v>
      </c>
      <c r="Z43" s="92" t="s">
        <v>147</v>
      </c>
      <c r="AA43" s="92" t="s">
        <v>143</v>
      </c>
      <c r="AB43" s="92" t="s">
        <v>147</v>
      </c>
      <c r="AC43" s="15"/>
      <c r="AD43" s="15"/>
      <c r="AE43" s="15"/>
      <c r="AF43" s="15"/>
      <c r="AG43" s="15"/>
      <c r="AH43" s="15"/>
      <c r="AI43" s="15"/>
      <c r="AJ43" s="15"/>
      <c r="AK43" s="15"/>
      <c r="AL43" s="15"/>
      <c r="AM43" s="15"/>
      <c r="AN43" s="15"/>
      <c r="AO43" s="15"/>
      <c r="AP43" s="15"/>
      <c r="AQ43" s="15"/>
      <c r="AR43" s="15"/>
      <c r="AS43" s="15"/>
    </row>
    <row r="44" spans="1:45" s="12" customFormat="1" ht="67.5" customHeight="1" x14ac:dyDescent="0.3">
      <c r="A44" s="40" t="s">
        <v>278</v>
      </c>
      <c r="B44" s="85" t="s">
        <v>138</v>
      </c>
      <c r="C44" s="10" t="s">
        <v>279</v>
      </c>
      <c r="D44" s="10" t="s">
        <v>280</v>
      </c>
      <c r="E44" s="10" t="s">
        <v>281</v>
      </c>
      <c r="F44" s="10" t="s">
        <v>115</v>
      </c>
      <c r="G44" s="10" t="s">
        <v>142</v>
      </c>
      <c r="H44" s="11">
        <f t="shared" si="29"/>
        <v>0</v>
      </c>
      <c r="I44" s="38" t="s">
        <v>143</v>
      </c>
      <c r="J44" s="31">
        <f t="shared" si="30"/>
        <v>0</v>
      </c>
      <c r="K44" s="38" t="s">
        <v>143</v>
      </c>
      <c r="L44" s="31">
        <f t="shared" si="31"/>
        <v>0</v>
      </c>
      <c r="M44" s="38" t="s">
        <v>143</v>
      </c>
      <c r="N44" s="31">
        <f t="shared" si="32"/>
        <v>0</v>
      </c>
      <c r="O44" s="38" t="s">
        <v>143</v>
      </c>
      <c r="P44" s="31">
        <f t="shared" si="33"/>
        <v>0</v>
      </c>
      <c r="Q44" s="31">
        <f t="shared" si="34"/>
        <v>0</v>
      </c>
      <c r="R44" s="39" t="s">
        <v>143</v>
      </c>
      <c r="S44" s="39">
        <f t="shared" si="35"/>
        <v>0</v>
      </c>
      <c r="T44" s="38" t="str">
        <f t="shared" si="36"/>
        <v/>
      </c>
      <c r="U44" s="38" t="s">
        <v>143</v>
      </c>
      <c r="V44" s="92" t="s">
        <v>144</v>
      </c>
      <c r="W44" s="93" t="s">
        <v>143</v>
      </c>
      <c r="X44" s="93" t="s">
        <v>145</v>
      </c>
      <c r="Y44" s="92" t="s">
        <v>146</v>
      </c>
      <c r="Z44" s="92" t="s">
        <v>147</v>
      </c>
      <c r="AA44" s="92" t="s">
        <v>143</v>
      </c>
      <c r="AB44" s="92" t="s">
        <v>147</v>
      </c>
      <c r="AC44" s="15"/>
      <c r="AD44" s="15"/>
      <c r="AE44" s="15"/>
      <c r="AF44" s="15"/>
      <c r="AG44" s="15"/>
      <c r="AH44" s="15"/>
      <c r="AI44" s="15"/>
      <c r="AJ44" s="15"/>
      <c r="AK44" s="15"/>
      <c r="AL44" s="15"/>
      <c r="AM44" s="15"/>
      <c r="AN44" s="15"/>
      <c r="AO44" s="15"/>
      <c r="AP44" s="15"/>
      <c r="AQ44" s="15"/>
      <c r="AR44" s="15"/>
      <c r="AS44" s="15"/>
    </row>
    <row r="45" spans="1:45" s="12" customFormat="1" ht="70" customHeight="1" x14ac:dyDescent="0.3">
      <c r="A45" s="40" t="s">
        <v>282</v>
      </c>
      <c r="B45" s="85" t="s">
        <v>138</v>
      </c>
      <c r="C45" s="10" t="s">
        <v>283</v>
      </c>
      <c r="D45" s="10" t="s">
        <v>284</v>
      </c>
      <c r="E45" s="10" t="s">
        <v>285</v>
      </c>
      <c r="F45" s="10" t="s">
        <v>115</v>
      </c>
      <c r="G45" s="10" t="s">
        <v>142</v>
      </c>
      <c r="H45" s="11">
        <f t="shared" si="29"/>
        <v>0</v>
      </c>
      <c r="I45" s="38" t="s">
        <v>143</v>
      </c>
      <c r="J45" s="31">
        <f t="shared" si="30"/>
        <v>0</v>
      </c>
      <c r="K45" s="38" t="s">
        <v>143</v>
      </c>
      <c r="L45" s="31">
        <f t="shared" si="31"/>
        <v>0</v>
      </c>
      <c r="M45" s="38" t="s">
        <v>143</v>
      </c>
      <c r="N45" s="31">
        <f t="shared" si="32"/>
        <v>0</v>
      </c>
      <c r="O45" s="38" t="s">
        <v>143</v>
      </c>
      <c r="P45" s="31">
        <f t="shared" si="33"/>
        <v>0</v>
      </c>
      <c r="Q45" s="31">
        <f t="shared" si="34"/>
        <v>0</v>
      </c>
      <c r="R45" s="39" t="s">
        <v>143</v>
      </c>
      <c r="S45" s="39">
        <f t="shared" si="35"/>
        <v>0</v>
      </c>
      <c r="T45" s="38" t="str">
        <f t="shared" si="36"/>
        <v/>
      </c>
      <c r="U45" s="38" t="s">
        <v>143</v>
      </c>
      <c r="V45" s="92" t="s">
        <v>144</v>
      </c>
      <c r="W45" s="93" t="s">
        <v>143</v>
      </c>
      <c r="X45" s="93" t="s">
        <v>145</v>
      </c>
      <c r="Y45" s="92" t="s">
        <v>146</v>
      </c>
      <c r="Z45" s="92" t="s">
        <v>147</v>
      </c>
      <c r="AA45" s="92" t="s">
        <v>143</v>
      </c>
      <c r="AB45" s="92" t="s">
        <v>147</v>
      </c>
      <c r="AC45" s="15"/>
      <c r="AD45" s="15"/>
      <c r="AE45" s="15"/>
      <c r="AF45" s="15"/>
      <c r="AG45" s="15"/>
      <c r="AH45" s="15"/>
      <c r="AI45" s="15"/>
      <c r="AJ45" s="15"/>
      <c r="AK45" s="15"/>
      <c r="AL45" s="15"/>
      <c r="AM45" s="15"/>
      <c r="AN45" s="15"/>
      <c r="AO45" s="15"/>
      <c r="AP45" s="15"/>
      <c r="AQ45" s="15"/>
      <c r="AR45" s="15"/>
      <c r="AS45" s="15"/>
    </row>
    <row r="46" spans="1:45" s="12" customFormat="1" ht="80.150000000000006" customHeight="1" x14ac:dyDescent="0.3">
      <c r="A46" s="40" t="s">
        <v>286</v>
      </c>
      <c r="B46" s="85" t="s">
        <v>138</v>
      </c>
      <c r="C46" s="10" t="s">
        <v>287</v>
      </c>
      <c r="D46" s="10" t="s">
        <v>288</v>
      </c>
      <c r="E46" s="10" t="s">
        <v>289</v>
      </c>
      <c r="F46" s="10" t="s">
        <v>115</v>
      </c>
      <c r="G46" s="10" t="s">
        <v>142</v>
      </c>
      <c r="H46" s="11">
        <f t="shared" si="29"/>
        <v>0</v>
      </c>
      <c r="I46" s="38" t="s">
        <v>143</v>
      </c>
      <c r="J46" s="31">
        <f t="shared" si="30"/>
        <v>0</v>
      </c>
      <c r="K46" s="38" t="s">
        <v>143</v>
      </c>
      <c r="L46" s="31">
        <f t="shared" si="31"/>
        <v>0</v>
      </c>
      <c r="M46" s="38" t="s">
        <v>143</v>
      </c>
      <c r="N46" s="31">
        <f t="shared" si="32"/>
        <v>0</v>
      </c>
      <c r="O46" s="38" t="s">
        <v>143</v>
      </c>
      <c r="P46" s="31">
        <f t="shared" si="33"/>
        <v>0</v>
      </c>
      <c r="Q46" s="31">
        <f t="shared" si="34"/>
        <v>0</v>
      </c>
      <c r="R46" s="39" t="s">
        <v>143</v>
      </c>
      <c r="S46" s="39">
        <f t="shared" si="35"/>
        <v>0</v>
      </c>
      <c r="T46" s="38" t="str">
        <f t="shared" si="36"/>
        <v/>
      </c>
      <c r="U46" s="38" t="s">
        <v>143</v>
      </c>
      <c r="V46" s="92" t="s">
        <v>144</v>
      </c>
      <c r="W46" s="93" t="s">
        <v>143</v>
      </c>
      <c r="X46" s="93" t="s">
        <v>145</v>
      </c>
      <c r="Y46" s="92" t="s">
        <v>146</v>
      </c>
      <c r="Z46" s="92" t="s">
        <v>147</v>
      </c>
      <c r="AA46" s="92" t="s">
        <v>143</v>
      </c>
      <c r="AB46" s="92" t="s">
        <v>147</v>
      </c>
      <c r="AC46" s="15"/>
      <c r="AD46" s="15"/>
      <c r="AE46" s="15"/>
      <c r="AF46" s="15"/>
      <c r="AG46" s="15"/>
      <c r="AH46" s="15"/>
      <c r="AI46" s="15"/>
      <c r="AJ46" s="15"/>
      <c r="AK46" s="15"/>
      <c r="AL46" s="15"/>
      <c r="AM46" s="15"/>
      <c r="AN46" s="15"/>
      <c r="AO46" s="15"/>
      <c r="AP46" s="15"/>
      <c r="AQ46" s="15"/>
      <c r="AR46" s="15"/>
      <c r="AS46" s="15"/>
    </row>
    <row r="47" spans="1:45" s="12" customFormat="1" ht="69" customHeight="1" x14ac:dyDescent="0.3">
      <c r="A47" s="40" t="s">
        <v>290</v>
      </c>
      <c r="B47" s="85" t="s">
        <v>138</v>
      </c>
      <c r="C47" s="10" t="s">
        <v>291</v>
      </c>
      <c r="D47" s="10" t="s">
        <v>292</v>
      </c>
      <c r="E47" s="10" t="s">
        <v>293</v>
      </c>
      <c r="F47" s="10" t="s">
        <v>115</v>
      </c>
      <c r="G47" s="10" t="s">
        <v>142</v>
      </c>
      <c r="H47" s="11">
        <f t="shared" si="29"/>
        <v>0</v>
      </c>
      <c r="I47" s="38" t="s">
        <v>143</v>
      </c>
      <c r="J47" s="31">
        <f t="shared" si="30"/>
        <v>0</v>
      </c>
      <c r="K47" s="38" t="s">
        <v>143</v>
      </c>
      <c r="L47" s="31">
        <f t="shared" si="31"/>
        <v>0</v>
      </c>
      <c r="M47" s="38" t="s">
        <v>143</v>
      </c>
      <c r="N47" s="31">
        <f t="shared" si="32"/>
        <v>0</v>
      </c>
      <c r="O47" s="38" t="s">
        <v>143</v>
      </c>
      <c r="P47" s="31">
        <f t="shared" si="33"/>
        <v>0</v>
      </c>
      <c r="Q47" s="31">
        <f t="shared" si="34"/>
        <v>0</v>
      </c>
      <c r="R47" s="39" t="s">
        <v>143</v>
      </c>
      <c r="S47" s="39">
        <f t="shared" si="35"/>
        <v>0</v>
      </c>
      <c r="T47" s="38" t="str">
        <f t="shared" si="36"/>
        <v/>
      </c>
      <c r="U47" s="38" t="s">
        <v>143</v>
      </c>
      <c r="V47" s="92" t="s">
        <v>144</v>
      </c>
      <c r="W47" s="93" t="s">
        <v>143</v>
      </c>
      <c r="X47" s="93" t="s">
        <v>145</v>
      </c>
      <c r="Y47" s="92" t="s">
        <v>146</v>
      </c>
      <c r="Z47" s="92" t="s">
        <v>147</v>
      </c>
      <c r="AA47" s="92" t="s">
        <v>143</v>
      </c>
      <c r="AB47" s="92" t="s">
        <v>147</v>
      </c>
      <c r="AC47" s="15"/>
      <c r="AD47" s="15"/>
      <c r="AE47" s="15"/>
      <c r="AF47" s="15"/>
      <c r="AG47" s="15"/>
      <c r="AH47" s="15"/>
      <c r="AI47" s="15"/>
      <c r="AJ47" s="15"/>
      <c r="AK47" s="15"/>
      <c r="AL47" s="15"/>
      <c r="AM47" s="15"/>
      <c r="AN47" s="15"/>
      <c r="AO47" s="15"/>
      <c r="AP47" s="15"/>
      <c r="AQ47" s="15"/>
      <c r="AR47" s="15"/>
      <c r="AS47" s="15"/>
    </row>
    <row r="48" spans="1:45" s="12" customFormat="1" ht="83.15" customHeight="1" x14ac:dyDescent="0.3">
      <c r="A48" s="40" t="s">
        <v>294</v>
      </c>
      <c r="B48" s="85" t="s">
        <v>138</v>
      </c>
      <c r="C48" s="10" t="s">
        <v>295</v>
      </c>
      <c r="D48" s="10" t="s">
        <v>296</v>
      </c>
      <c r="E48" s="10" t="s">
        <v>297</v>
      </c>
      <c r="F48" s="10" t="s">
        <v>115</v>
      </c>
      <c r="G48" s="10" t="s">
        <v>142</v>
      </c>
      <c r="H48" s="11">
        <f t="shared" si="29"/>
        <v>0</v>
      </c>
      <c r="I48" s="38" t="s">
        <v>143</v>
      </c>
      <c r="J48" s="31">
        <f t="shared" si="30"/>
        <v>0</v>
      </c>
      <c r="K48" s="38" t="s">
        <v>143</v>
      </c>
      <c r="L48" s="31">
        <f t="shared" si="31"/>
        <v>0</v>
      </c>
      <c r="M48" s="38" t="s">
        <v>143</v>
      </c>
      <c r="N48" s="31">
        <f t="shared" si="32"/>
        <v>0</v>
      </c>
      <c r="O48" s="38" t="s">
        <v>143</v>
      </c>
      <c r="P48" s="31">
        <f t="shared" si="33"/>
        <v>0</v>
      </c>
      <c r="Q48" s="31">
        <f t="shared" si="34"/>
        <v>0</v>
      </c>
      <c r="R48" s="39" t="s">
        <v>143</v>
      </c>
      <c r="S48" s="39">
        <f t="shared" si="35"/>
        <v>0</v>
      </c>
      <c r="T48" s="38" t="str">
        <f t="shared" si="36"/>
        <v/>
      </c>
      <c r="U48" s="38" t="s">
        <v>143</v>
      </c>
      <c r="V48" s="92" t="s">
        <v>144</v>
      </c>
      <c r="W48" s="93" t="s">
        <v>143</v>
      </c>
      <c r="X48" s="93" t="s">
        <v>145</v>
      </c>
      <c r="Y48" s="92" t="s">
        <v>146</v>
      </c>
      <c r="Z48" s="92" t="s">
        <v>147</v>
      </c>
      <c r="AA48" s="92" t="s">
        <v>143</v>
      </c>
      <c r="AB48" s="92" t="s">
        <v>147</v>
      </c>
      <c r="AC48" s="15"/>
      <c r="AD48" s="15"/>
      <c r="AE48" s="15"/>
      <c r="AF48" s="15"/>
      <c r="AG48" s="15"/>
      <c r="AH48" s="15"/>
      <c r="AI48" s="15"/>
      <c r="AJ48" s="15"/>
      <c r="AK48" s="15"/>
      <c r="AL48" s="15"/>
      <c r="AM48" s="15"/>
      <c r="AN48" s="15"/>
      <c r="AO48" s="15"/>
      <c r="AP48" s="15"/>
      <c r="AQ48" s="15"/>
      <c r="AR48" s="15"/>
      <c r="AS48" s="15"/>
    </row>
    <row r="49" spans="1:45" s="12" customFormat="1" ht="55.5" customHeight="1" x14ac:dyDescent="0.3">
      <c r="A49" s="40" t="s">
        <v>298</v>
      </c>
      <c r="B49" s="85" t="s">
        <v>138</v>
      </c>
      <c r="C49" s="10" t="s">
        <v>299</v>
      </c>
      <c r="D49" s="10" t="s">
        <v>300</v>
      </c>
      <c r="E49" s="10" t="s">
        <v>301</v>
      </c>
      <c r="F49" s="10" t="s">
        <v>115</v>
      </c>
      <c r="G49" s="10" t="s">
        <v>142</v>
      </c>
      <c r="H49" s="11">
        <f t="shared" si="29"/>
        <v>0</v>
      </c>
      <c r="I49" s="38" t="s">
        <v>143</v>
      </c>
      <c r="J49" s="31">
        <f t="shared" si="30"/>
        <v>0</v>
      </c>
      <c r="K49" s="38" t="s">
        <v>143</v>
      </c>
      <c r="L49" s="31">
        <f t="shared" si="31"/>
        <v>0</v>
      </c>
      <c r="M49" s="38" t="s">
        <v>143</v>
      </c>
      <c r="N49" s="31">
        <f t="shared" si="32"/>
        <v>0</v>
      </c>
      <c r="O49" s="38" t="s">
        <v>143</v>
      </c>
      <c r="P49" s="31">
        <f t="shared" si="33"/>
        <v>0</v>
      </c>
      <c r="Q49" s="31">
        <f t="shared" si="34"/>
        <v>0</v>
      </c>
      <c r="R49" s="39" t="s">
        <v>143</v>
      </c>
      <c r="S49" s="39">
        <f t="shared" si="35"/>
        <v>0</v>
      </c>
      <c r="T49" s="38" t="str">
        <f t="shared" si="36"/>
        <v/>
      </c>
      <c r="U49" s="38" t="s">
        <v>143</v>
      </c>
      <c r="V49" s="92" t="s">
        <v>144</v>
      </c>
      <c r="W49" s="93" t="s">
        <v>143</v>
      </c>
      <c r="X49" s="93" t="s">
        <v>145</v>
      </c>
      <c r="Y49" s="92" t="s">
        <v>146</v>
      </c>
      <c r="Z49" s="92" t="s">
        <v>147</v>
      </c>
      <c r="AA49" s="92" t="s">
        <v>143</v>
      </c>
      <c r="AB49" s="92" t="s">
        <v>147</v>
      </c>
      <c r="AC49" s="15"/>
      <c r="AD49" s="15"/>
      <c r="AE49" s="15"/>
      <c r="AF49" s="15"/>
      <c r="AG49" s="15"/>
      <c r="AH49" s="15"/>
      <c r="AI49" s="15"/>
      <c r="AJ49" s="15"/>
      <c r="AK49" s="15"/>
      <c r="AL49" s="15"/>
      <c r="AM49" s="15"/>
      <c r="AN49" s="15"/>
      <c r="AO49" s="15"/>
      <c r="AP49" s="15"/>
      <c r="AQ49" s="15"/>
      <c r="AR49" s="15"/>
      <c r="AS49" s="15"/>
    </row>
    <row r="50" spans="1:45" s="12" customFormat="1" ht="82" customHeight="1" x14ac:dyDescent="0.3">
      <c r="A50" s="40" t="s">
        <v>302</v>
      </c>
      <c r="B50" s="85" t="s">
        <v>138</v>
      </c>
      <c r="C50" s="10" t="s">
        <v>303</v>
      </c>
      <c r="D50" s="10" t="s">
        <v>304</v>
      </c>
      <c r="E50" s="10" t="s">
        <v>305</v>
      </c>
      <c r="F50" s="10" t="s">
        <v>115</v>
      </c>
      <c r="G50" s="10" t="s">
        <v>142</v>
      </c>
      <c r="H50" s="11">
        <f t="shared" si="29"/>
        <v>0</v>
      </c>
      <c r="I50" s="38" t="s">
        <v>143</v>
      </c>
      <c r="J50" s="31">
        <f t="shared" si="30"/>
        <v>0</v>
      </c>
      <c r="K50" s="38" t="s">
        <v>143</v>
      </c>
      <c r="L50" s="31">
        <f t="shared" si="31"/>
        <v>0</v>
      </c>
      <c r="M50" s="38" t="s">
        <v>143</v>
      </c>
      <c r="N50" s="31">
        <f t="shared" si="32"/>
        <v>0</v>
      </c>
      <c r="O50" s="38" t="s">
        <v>143</v>
      </c>
      <c r="P50" s="31">
        <f t="shared" si="33"/>
        <v>0</v>
      </c>
      <c r="Q50" s="31">
        <f t="shared" si="34"/>
        <v>0</v>
      </c>
      <c r="R50" s="39" t="s">
        <v>143</v>
      </c>
      <c r="S50" s="39">
        <f t="shared" si="35"/>
        <v>0</v>
      </c>
      <c r="T50" s="38" t="str">
        <f t="shared" si="36"/>
        <v/>
      </c>
      <c r="U50" s="38" t="s">
        <v>143</v>
      </c>
      <c r="V50" s="92" t="s">
        <v>144</v>
      </c>
      <c r="W50" s="93" t="s">
        <v>143</v>
      </c>
      <c r="X50" s="93" t="s">
        <v>145</v>
      </c>
      <c r="Y50" s="92" t="s">
        <v>146</v>
      </c>
      <c r="Z50" s="92" t="s">
        <v>147</v>
      </c>
      <c r="AA50" s="92" t="s">
        <v>143</v>
      </c>
      <c r="AB50" s="92" t="s">
        <v>147</v>
      </c>
      <c r="AC50" s="15"/>
      <c r="AD50" s="15"/>
      <c r="AE50" s="15"/>
      <c r="AF50" s="15"/>
      <c r="AG50" s="15"/>
      <c r="AH50" s="15"/>
      <c r="AI50" s="15"/>
      <c r="AJ50" s="15"/>
      <c r="AK50" s="15"/>
      <c r="AL50" s="15"/>
      <c r="AM50" s="15"/>
      <c r="AN50" s="15"/>
      <c r="AO50" s="15"/>
      <c r="AP50" s="15"/>
      <c r="AQ50" s="15"/>
      <c r="AR50" s="15"/>
      <c r="AS50" s="15"/>
    </row>
    <row r="51" spans="1:45" s="12" customFormat="1" ht="69.650000000000006" customHeight="1" x14ac:dyDescent="0.3">
      <c r="A51" s="40" t="s">
        <v>306</v>
      </c>
      <c r="B51" s="85" t="s">
        <v>138</v>
      </c>
      <c r="C51" s="10" t="s">
        <v>307</v>
      </c>
      <c r="D51" s="10" t="s">
        <v>308</v>
      </c>
      <c r="E51" s="10" t="s">
        <v>309</v>
      </c>
      <c r="F51" s="10" t="s">
        <v>115</v>
      </c>
      <c r="G51" s="10" t="s">
        <v>142</v>
      </c>
      <c r="H51" s="11">
        <f t="shared" si="29"/>
        <v>0</v>
      </c>
      <c r="I51" s="38" t="s">
        <v>143</v>
      </c>
      <c r="J51" s="31">
        <f t="shared" si="30"/>
        <v>0</v>
      </c>
      <c r="K51" s="38" t="s">
        <v>143</v>
      </c>
      <c r="L51" s="31">
        <f t="shared" si="31"/>
        <v>0</v>
      </c>
      <c r="M51" s="38" t="s">
        <v>143</v>
      </c>
      <c r="N51" s="31">
        <f t="shared" si="32"/>
        <v>0</v>
      </c>
      <c r="O51" s="38" t="s">
        <v>143</v>
      </c>
      <c r="P51" s="31">
        <f t="shared" si="33"/>
        <v>0</v>
      </c>
      <c r="Q51" s="31">
        <f t="shared" si="34"/>
        <v>0</v>
      </c>
      <c r="R51" s="39" t="s">
        <v>143</v>
      </c>
      <c r="S51" s="39">
        <f t="shared" si="35"/>
        <v>0</v>
      </c>
      <c r="T51" s="38" t="str">
        <f t="shared" si="36"/>
        <v/>
      </c>
      <c r="U51" s="38" t="s">
        <v>143</v>
      </c>
      <c r="V51" s="92" t="s">
        <v>144</v>
      </c>
      <c r="W51" s="93" t="s">
        <v>143</v>
      </c>
      <c r="X51" s="93" t="s">
        <v>145</v>
      </c>
      <c r="Y51" s="92" t="s">
        <v>146</v>
      </c>
      <c r="Z51" s="92" t="s">
        <v>147</v>
      </c>
      <c r="AA51" s="92" t="s">
        <v>143</v>
      </c>
      <c r="AB51" s="92" t="s">
        <v>147</v>
      </c>
      <c r="AC51" s="15"/>
      <c r="AD51" s="15"/>
      <c r="AE51" s="15"/>
      <c r="AF51" s="15"/>
      <c r="AG51" s="15"/>
      <c r="AH51" s="15"/>
      <c r="AI51" s="15"/>
      <c r="AJ51" s="15"/>
      <c r="AK51" s="15"/>
      <c r="AL51" s="15"/>
      <c r="AM51" s="15"/>
      <c r="AN51" s="15"/>
      <c r="AO51" s="15"/>
      <c r="AP51" s="15"/>
      <c r="AQ51" s="15"/>
      <c r="AR51" s="15"/>
      <c r="AS51" s="15"/>
    </row>
    <row r="52" spans="1:45" s="12" customFormat="1" ht="68.5" customHeight="1" x14ac:dyDescent="0.3">
      <c r="A52" s="40" t="s">
        <v>310</v>
      </c>
      <c r="B52" s="85" t="s">
        <v>138</v>
      </c>
      <c r="C52" s="10" t="s">
        <v>311</v>
      </c>
      <c r="D52" s="10" t="s">
        <v>312</v>
      </c>
      <c r="E52" s="10" t="s">
        <v>313</v>
      </c>
      <c r="F52" s="10" t="s">
        <v>115</v>
      </c>
      <c r="G52" s="10" t="s">
        <v>142</v>
      </c>
      <c r="H52" s="11">
        <f t="shared" si="29"/>
        <v>0</v>
      </c>
      <c r="I52" s="38" t="s">
        <v>143</v>
      </c>
      <c r="J52" s="31">
        <f t="shared" si="30"/>
        <v>0</v>
      </c>
      <c r="K52" s="38" t="s">
        <v>143</v>
      </c>
      <c r="L52" s="31">
        <f t="shared" si="31"/>
        <v>0</v>
      </c>
      <c r="M52" s="38" t="s">
        <v>143</v>
      </c>
      <c r="N52" s="31">
        <f t="shared" si="32"/>
        <v>0</v>
      </c>
      <c r="O52" s="38" t="s">
        <v>143</v>
      </c>
      <c r="P52" s="31">
        <f t="shared" si="33"/>
        <v>0</v>
      </c>
      <c r="Q52" s="31">
        <f t="shared" si="34"/>
        <v>0</v>
      </c>
      <c r="R52" s="39" t="s">
        <v>143</v>
      </c>
      <c r="S52" s="39">
        <f t="shared" si="35"/>
        <v>0</v>
      </c>
      <c r="T52" s="38" t="str">
        <f t="shared" si="36"/>
        <v/>
      </c>
      <c r="U52" s="38" t="s">
        <v>143</v>
      </c>
      <c r="V52" s="92" t="s">
        <v>144</v>
      </c>
      <c r="W52" s="93" t="s">
        <v>143</v>
      </c>
      <c r="X52" s="93" t="s">
        <v>145</v>
      </c>
      <c r="Y52" s="92" t="s">
        <v>146</v>
      </c>
      <c r="Z52" s="92" t="s">
        <v>147</v>
      </c>
      <c r="AA52" s="92" t="s">
        <v>143</v>
      </c>
      <c r="AB52" s="92" t="s">
        <v>147</v>
      </c>
      <c r="AC52" s="15"/>
      <c r="AD52" s="15"/>
      <c r="AE52" s="15"/>
      <c r="AF52" s="15"/>
      <c r="AG52" s="15"/>
      <c r="AH52" s="15"/>
      <c r="AI52" s="15"/>
      <c r="AJ52" s="15"/>
      <c r="AK52" s="15"/>
      <c r="AL52" s="15"/>
      <c r="AM52" s="15"/>
      <c r="AN52" s="15"/>
      <c r="AO52" s="15"/>
      <c r="AP52" s="15"/>
      <c r="AQ52" s="15"/>
      <c r="AR52" s="15"/>
      <c r="AS52" s="15"/>
    </row>
    <row r="53" spans="1:45" s="12" customFormat="1" ht="79" customHeight="1" x14ac:dyDescent="0.3">
      <c r="A53" s="40" t="s">
        <v>314</v>
      </c>
      <c r="B53" s="85" t="s">
        <v>138</v>
      </c>
      <c r="C53" s="10" t="s">
        <v>315</v>
      </c>
      <c r="D53" s="10" t="s">
        <v>316</v>
      </c>
      <c r="E53" s="10" t="s">
        <v>317</v>
      </c>
      <c r="F53" s="10" t="s">
        <v>115</v>
      </c>
      <c r="G53" s="10" t="s">
        <v>142</v>
      </c>
      <c r="H53" s="11">
        <f t="shared" si="29"/>
        <v>0</v>
      </c>
      <c r="I53" s="38" t="s">
        <v>143</v>
      </c>
      <c r="J53" s="31">
        <f t="shared" si="30"/>
        <v>0</v>
      </c>
      <c r="K53" s="38" t="s">
        <v>143</v>
      </c>
      <c r="L53" s="31">
        <f t="shared" si="31"/>
        <v>0</v>
      </c>
      <c r="M53" s="38" t="s">
        <v>143</v>
      </c>
      <c r="N53" s="31">
        <f t="shared" si="32"/>
        <v>0</v>
      </c>
      <c r="O53" s="38" t="s">
        <v>143</v>
      </c>
      <c r="P53" s="31">
        <f t="shared" si="33"/>
        <v>0</v>
      </c>
      <c r="Q53" s="31">
        <f t="shared" si="34"/>
        <v>0</v>
      </c>
      <c r="R53" s="39" t="s">
        <v>143</v>
      </c>
      <c r="S53" s="39">
        <f t="shared" si="35"/>
        <v>0</v>
      </c>
      <c r="T53" s="38" t="str">
        <f t="shared" si="36"/>
        <v/>
      </c>
      <c r="U53" s="38" t="s">
        <v>143</v>
      </c>
      <c r="V53" s="92" t="s">
        <v>144</v>
      </c>
      <c r="W53" s="93" t="s">
        <v>143</v>
      </c>
      <c r="X53" s="93" t="s">
        <v>145</v>
      </c>
      <c r="Y53" s="92" t="s">
        <v>146</v>
      </c>
      <c r="Z53" s="92" t="s">
        <v>147</v>
      </c>
      <c r="AA53" s="92" t="s">
        <v>143</v>
      </c>
      <c r="AB53" s="92" t="s">
        <v>147</v>
      </c>
      <c r="AC53" s="15"/>
      <c r="AD53" s="15"/>
      <c r="AE53" s="15"/>
      <c r="AF53" s="15"/>
      <c r="AG53" s="15"/>
      <c r="AH53" s="15"/>
      <c r="AI53" s="15"/>
      <c r="AJ53" s="15"/>
      <c r="AK53" s="15"/>
      <c r="AL53" s="15"/>
      <c r="AM53" s="15"/>
      <c r="AN53" s="15"/>
      <c r="AO53" s="15"/>
      <c r="AP53" s="15"/>
      <c r="AQ53" s="15"/>
      <c r="AR53" s="15"/>
      <c r="AS53" s="15"/>
    </row>
    <row r="54" spans="1:45" s="12" customFormat="1" ht="83.15" customHeight="1" x14ac:dyDescent="0.3">
      <c r="A54" s="40" t="s">
        <v>318</v>
      </c>
      <c r="B54" s="85" t="s">
        <v>138</v>
      </c>
      <c r="C54" s="10" t="s">
        <v>319</v>
      </c>
      <c r="D54" s="10" t="s">
        <v>320</v>
      </c>
      <c r="E54" s="10" t="s">
        <v>321</v>
      </c>
      <c r="F54" s="10" t="s">
        <v>115</v>
      </c>
      <c r="G54" s="10" t="s">
        <v>142</v>
      </c>
      <c r="H54" s="11">
        <f t="shared" si="29"/>
        <v>0</v>
      </c>
      <c r="I54" s="38" t="s">
        <v>143</v>
      </c>
      <c r="J54" s="31">
        <f t="shared" si="30"/>
        <v>0</v>
      </c>
      <c r="K54" s="38" t="s">
        <v>143</v>
      </c>
      <c r="L54" s="31">
        <f t="shared" si="31"/>
        <v>0</v>
      </c>
      <c r="M54" s="38" t="s">
        <v>143</v>
      </c>
      <c r="N54" s="31">
        <f t="shared" si="32"/>
        <v>0</v>
      </c>
      <c r="O54" s="38" t="s">
        <v>143</v>
      </c>
      <c r="P54" s="31">
        <f t="shared" si="33"/>
        <v>0</v>
      </c>
      <c r="Q54" s="31">
        <f t="shared" si="34"/>
        <v>0</v>
      </c>
      <c r="R54" s="39" t="s">
        <v>143</v>
      </c>
      <c r="S54" s="39">
        <f t="shared" si="35"/>
        <v>0</v>
      </c>
      <c r="T54" s="38" t="str">
        <f t="shared" si="36"/>
        <v/>
      </c>
      <c r="U54" s="38" t="s">
        <v>143</v>
      </c>
      <c r="V54" s="92" t="s">
        <v>144</v>
      </c>
      <c r="W54" s="93" t="s">
        <v>143</v>
      </c>
      <c r="X54" s="93" t="s">
        <v>145</v>
      </c>
      <c r="Y54" s="92" t="s">
        <v>146</v>
      </c>
      <c r="Z54" s="92" t="s">
        <v>147</v>
      </c>
      <c r="AA54" s="92" t="s">
        <v>143</v>
      </c>
      <c r="AB54" s="92" t="s">
        <v>147</v>
      </c>
      <c r="AC54" s="15"/>
      <c r="AD54" s="15"/>
      <c r="AE54" s="15"/>
      <c r="AF54" s="15"/>
      <c r="AG54" s="15"/>
      <c r="AH54" s="15"/>
      <c r="AI54" s="15"/>
      <c r="AJ54" s="15"/>
      <c r="AK54" s="15"/>
      <c r="AL54" s="15"/>
      <c r="AM54" s="15"/>
      <c r="AN54" s="15"/>
      <c r="AO54" s="15"/>
      <c r="AP54" s="15"/>
      <c r="AQ54" s="15"/>
      <c r="AR54" s="15"/>
      <c r="AS54" s="15"/>
    </row>
    <row r="55" spans="1:45" s="12" customFormat="1" ht="80.5" customHeight="1" x14ac:dyDescent="0.3">
      <c r="A55" s="40" t="s">
        <v>322</v>
      </c>
      <c r="B55" s="85" t="s">
        <v>138</v>
      </c>
      <c r="C55" s="10" t="s">
        <v>323</v>
      </c>
      <c r="D55" s="10" t="s">
        <v>324</v>
      </c>
      <c r="E55" s="10" t="s">
        <v>325</v>
      </c>
      <c r="F55" s="10" t="s">
        <v>115</v>
      </c>
      <c r="G55" s="10" t="s">
        <v>142</v>
      </c>
      <c r="H55" s="11">
        <f t="shared" si="29"/>
        <v>0</v>
      </c>
      <c r="I55" s="38" t="s">
        <v>143</v>
      </c>
      <c r="J55" s="31">
        <f t="shared" si="30"/>
        <v>0</v>
      </c>
      <c r="K55" s="38" t="s">
        <v>143</v>
      </c>
      <c r="L55" s="31">
        <f t="shared" si="31"/>
        <v>0</v>
      </c>
      <c r="M55" s="38" t="s">
        <v>143</v>
      </c>
      <c r="N55" s="31">
        <f t="shared" si="32"/>
        <v>0</v>
      </c>
      <c r="O55" s="38" t="s">
        <v>143</v>
      </c>
      <c r="P55" s="31">
        <f t="shared" si="33"/>
        <v>0</v>
      </c>
      <c r="Q55" s="31">
        <f t="shared" si="34"/>
        <v>0</v>
      </c>
      <c r="R55" s="39" t="s">
        <v>143</v>
      </c>
      <c r="S55" s="39">
        <f t="shared" si="35"/>
        <v>0</v>
      </c>
      <c r="T55" s="38" t="str">
        <f t="shared" si="36"/>
        <v/>
      </c>
      <c r="U55" s="38" t="s">
        <v>143</v>
      </c>
      <c r="V55" s="92" t="s">
        <v>144</v>
      </c>
      <c r="W55" s="93" t="s">
        <v>143</v>
      </c>
      <c r="X55" s="93" t="s">
        <v>145</v>
      </c>
      <c r="Y55" s="92" t="s">
        <v>146</v>
      </c>
      <c r="Z55" s="92" t="s">
        <v>147</v>
      </c>
      <c r="AA55" s="92" t="s">
        <v>143</v>
      </c>
      <c r="AB55" s="92" t="s">
        <v>147</v>
      </c>
      <c r="AC55" s="15"/>
      <c r="AD55" s="15"/>
      <c r="AE55" s="15"/>
      <c r="AF55" s="15"/>
      <c r="AG55" s="15"/>
      <c r="AH55" s="15"/>
      <c r="AI55" s="15"/>
      <c r="AJ55" s="15"/>
      <c r="AK55" s="15"/>
      <c r="AL55" s="15"/>
      <c r="AM55" s="15"/>
      <c r="AN55" s="15"/>
      <c r="AO55" s="15"/>
      <c r="AP55" s="15"/>
      <c r="AQ55" s="15"/>
      <c r="AR55" s="15"/>
      <c r="AS55" s="15"/>
    </row>
    <row r="56" spans="1:45" s="12" customFormat="1" ht="68.5" customHeight="1" x14ac:dyDescent="0.3">
      <c r="A56" s="40" t="s">
        <v>326</v>
      </c>
      <c r="B56" s="85" t="s">
        <v>138</v>
      </c>
      <c r="C56" s="10" t="s">
        <v>327</v>
      </c>
      <c r="D56" s="10" t="s">
        <v>328</v>
      </c>
      <c r="E56" s="10" t="s">
        <v>329</v>
      </c>
      <c r="F56" s="10" t="s">
        <v>115</v>
      </c>
      <c r="G56" s="10" t="s">
        <v>142</v>
      </c>
      <c r="H56" s="11">
        <f t="shared" si="29"/>
        <v>0</v>
      </c>
      <c r="I56" s="38" t="s">
        <v>143</v>
      </c>
      <c r="J56" s="31">
        <f t="shared" si="30"/>
        <v>0</v>
      </c>
      <c r="K56" s="38" t="s">
        <v>143</v>
      </c>
      <c r="L56" s="31">
        <f t="shared" si="31"/>
        <v>0</v>
      </c>
      <c r="M56" s="38" t="s">
        <v>143</v>
      </c>
      <c r="N56" s="31">
        <f t="shared" si="32"/>
        <v>0</v>
      </c>
      <c r="O56" s="38" t="s">
        <v>143</v>
      </c>
      <c r="P56" s="31">
        <f t="shared" si="33"/>
        <v>0</v>
      </c>
      <c r="Q56" s="31">
        <f t="shared" si="34"/>
        <v>0</v>
      </c>
      <c r="R56" s="39" t="s">
        <v>143</v>
      </c>
      <c r="S56" s="39">
        <f t="shared" si="35"/>
        <v>0</v>
      </c>
      <c r="T56" s="38" t="str">
        <f t="shared" si="36"/>
        <v/>
      </c>
      <c r="U56" s="38" t="s">
        <v>143</v>
      </c>
      <c r="V56" s="92" t="s">
        <v>144</v>
      </c>
      <c r="W56" s="93" t="s">
        <v>143</v>
      </c>
      <c r="X56" s="93" t="s">
        <v>145</v>
      </c>
      <c r="Y56" s="92" t="s">
        <v>146</v>
      </c>
      <c r="Z56" s="92" t="s">
        <v>147</v>
      </c>
      <c r="AA56" s="92" t="s">
        <v>143</v>
      </c>
      <c r="AB56" s="92" t="s">
        <v>147</v>
      </c>
      <c r="AC56" s="15"/>
      <c r="AD56" s="15"/>
      <c r="AE56" s="15"/>
      <c r="AF56" s="15"/>
      <c r="AG56" s="15"/>
      <c r="AH56" s="15"/>
      <c r="AI56" s="15"/>
      <c r="AJ56" s="15"/>
      <c r="AK56" s="15"/>
      <c r="AL56" s="15"/>
      <c r="AM56" s="15"/>
      <c r="AN56" s="15"/>
      <c r="AO56" s="15"/>
      <c r="AP56" s="15"/>
      <c r="AQ56" s="15"/>
      <c r="AR56" s="15"/>
      <c r="AS56" s="15"/>
    </row>
    <row r="57" spans="1:45" s="12" customFormat="1" ht="78.650000000000006" customHeight="1" x14ac:dyDescent="0.3">
      <c r="A57" s="40" t="s">
        <v>330</v>
      </c>
      <c r="B57" s="85" t="s">
        <v>138</v>
      </c>
      <c r="C57" s="10" t="s">
        <v>331</v>
      </c>
      <c r="D57" s="10" t="s">
        <v>332</v>
      </c>
      <c r="E57" s="10" t="s">
        <v>333</v>
      </c>
      <c r="F57" s="10" t="s">
        <v>115</v>
      </c>
      <c r="G57" s="10" t="s">
        <v>142</v>
      </c>
      <c r="H57" s="11">
        <f t="shared" si="29"/>
        <v>0</v>
      </c>
      <c r="I57" s="38" t="s">
        <v>143</v>
      </c>
      <c r="J57" s="31">
        <f t="shared" si="30"/>
        <v>0</v>
      </c>
      <c r="K57" s="38" t="s">
        <v>143</v>
      </c>
      <c r="L57" s="31">
        <f t="shared" si="31"/>
        <v>0</v>
      </c>
      <c r="M57" s="38" t="s">
        <v>143</v>
      </c>
      <c r="N57" s="31">
        <f t="shared" si="32"/>
        <v>0</v>
      </c>
      <c r="O57" s="38" t="s">
        <v>143</v>
      </c>
      <c r="P57" s="31">
        <f t="shared" si="33"/>
        <v>0</v>
      </c>
      <c r="Q57" s="31">
        <f t="shared" si="34"/>
        <v>0</v>
      </c>
      <c r="R57" s="39" t="s">
        <v>143</v>
      </c>
      <c r="S57" s="39">
        <f t="shared" si="35"/>
        <v>0</v>
      </c>
      <c r="T57" s="38" t="str">
        <f t="shared" si="36"/>
        <v/>
      </c>
      <c r="U57" s="38" t="s">
        <v>143</v>
      </c>
      <c r="V57" s="92" t="s">
        <v>144</v>
      </c>
      <c r="W57" s="93" t="s">
        <v>143</v>
      </c>
      <c r="X57" s="93" t="s">
        <v>145</v>
      </c>
      <c r="Y57" s="92" t="s">
        <v>146</v>
      </c>
      <c r="Z57" s="92" t="s">
        <v>147</v>
      </c>
      <c r="AA57" s="92" t="s">
        <v>143</v>
      </c>
      <c r="AB57" s="92" t="s">
        <v>147</v>
      </c>
      <c r="AC57" s="15"/>
      <c r="AD57" s="15"/>
      <c r="AE57" s="15"/>
      <c r="AF57" s="15"/>
      <c r="AG57" s="15"/>
      <c r="AH57" s="15"/>
      <c r="AI57" s="15"/>
      <c r="AJ57" s="15"/>
      <c r="AK57" s="15"/>
      <c r="AL57" s="15"/>
      <c r="AM57" s="15"/>
      <c r="AN57" s="15"/>
      <c r="AO57" s="15"/>
      <c r="AP57" s="15"/>
      <c r="AQ57" s="15"/>
      <c r="AR57" s="15"/>
      <c r="AS57" s="15"/>
    </row>
    <row r="58" spans="1:45" s="12" customFormat="1" ht="58" customHeight="1" x14ac:dyDescent="0.3">
      <c r="A58" s="40" t="s">
        <v>334</v>
      </c>
      <c r="B58" s="85" t="s">
        <v>138</v>
      </c>
      <c r="C58" s="10" t="s">
        <v>335</v>
      </c>
      <c r="D58" s="10" t="s">
        <v>336</v>
      </c>
      <c r="E58" s="10" t="s">
        <v>337</v>
      </c>
      <c r="F58" s="10" t="s">
        <v>115</v>
      </c>
      <c r="G58" s="10" t="s">
        <v>142</v>
      </c>
      <c r="H58" s="11">
        <f t="shared" ref="H58:H90" si="37">IF(I58="Mycket låg",1,(IF(I58="Låg",2,(IF(I58="Medel",3,(IF(I58="Hög",4,(IF(I58="Mycket hög",5,0)))))))))</f>
        <v>0</v>
      </c>
      <c r="I58" s="38" t="s">
        <v>143</v>
      </c>
      <c r="J58" s="31">
        <f t="shared" ref="J58:J90" si="38">IF(K58="Liten",1,(IF(K58="Medel",2,(IF(K58="Stor",3,0)))))</f>
        <v>0</v>
      </c>
      <c r="K58" s="38" t="s">
        <v>143</v>
      </c>
      <c r="L58" s="31">
        <f t="shared" ref="L58:L90" si="39">IF(M58="Kort",1,(IF(M58="Medel",2,(IF(M58="Lång",3,0)))))</f>
        <v>0</v>
      </c>
      <c r="M58" s="38" t="s">
        <v>143</v>
      </c>
      <c r="N58" s="31">
        <f t="shared" ref="N58:N90" si="40">IF(O58="Lokalt",1,(IF(O58="Regionalt",2,(IF(O58="Nationellt",3,0)))))</f>
        <v>0</v>
      </c>
      <c r="O58" s="38" t="s">
        <v>143</v>
      </c>
      <c r="P58" s="31">
        <f t="shared" ref="P58:P90" si="41">(H58*3+J58+L58+N58)</f>
        <v>0</v>
      </c>
      <c r="Q58" s="31">
        <f t="shared" ref="Q58:Q90" si="42">IF(R58="Låg",1,(IF(R58="Medelhög",2,(IF(R58="Hög",3,(IF(R58="Mycket hög",4,0)))))))</f>
        <v>0</v>
      </c>
      <c r="R58" s="39" t="s">
        <v>143</v>
      </c>
      <c r="S58" s="39">
        <f t="shared" ref="S58:S90" si="43">IF(Q58="","",P58*Q58)</f>
        <v>0</v>
      </c>
      <c r="T58" s="38" t="str">
        <f t="shared" ref="T58:T90" si="44">IF(S58=0,"",IF(S58&lt;=30, "Låg", IF(S58&lt;=40, "Medel", IF(S58&lt;=70, "Hög", "Extremt Hög"))))</f>
        <v/>
      </c>
      <c r="U58" s="38" t="s">
        <v>143</v>
      </c>
      <c r="V58" s="92" t="s">
        <v>144</v>
      </c>
      <c r="W58" s="93" t="s">
        <v>143</v>
      </c>
      <c r="X58" s="93" t="s">
        <v>145</v>
      </c>
      <c r="Y58" s="92" t="s">
        <v>146</v>
      </c>
      <c r="Z58" s="92" t="s">
        <v>147</v>
      </c>
      <c r="AA58" s="92" t="s">
        <v>143</v>
      </c>
      <c r="AB58" s="92" t="s">
        <v>147</v>
      </c>
      <c r="AC58" s="15"/>
      <c r="AD58" s="15"/>
      <c r="AE58" s="15"/>
      <c r="AF58" s="15"/>
      <c r="AG58" s="15"/>
      <c r="AH58" s="15"/>
      <c r="AI58" s="15"/>
      <c r="AJ58" s="15"/>
      <c r="AK58" s="15"/>
      <c r="AL58" s="15"/>
      <c r="AM58" s="15"/>
      <c r="AN58" s="15"/>
      <c r="AO58" s="15"/>
      <c r="AP58" s="15"/>
      <c r="AQ58" s="15"/>
      <c r="AR58" s="15"/>
      <c r="AS58" s="15"/>
    </row>
    <row r="59" spans="1:45" s="12" customFormat="1" ht="79.5" customHeight="1" x14ac:dyDescent="0.3">
      <c r="A59" s="40" t="s">
        <v>338</v>
      </c>
      <c r="B59" s="85" t="s">
        <v>138</v>
      </c>
      <c r="C59" s="10" t="s">
        <v>339</v>
      </c>
      <c r="D59" s="10" t="s">
        <v>340</v>
      </c>
      <c r="E59" s="10" t="s">
        <v>341</v>
      </c>
      <c r="F59" s="10" t="s">
        <v>115</v>
      </c>
      <c r="G59" s="10" t="s">
        <v>142</v>
      </c>
      <c r="H59" s="11">
        <f t="shared" si="37"/>
        <v>0</v>
      </c>
      <c r="I59" s="38" t="s">
        <v>143</v>
      </c>
      <c r="J59" s="31">
        <f t="shared" si="38"/>
        <v>0</v>
      </c>
      <c r="K59" s="38" t="s">
        <v>143</v>
      </c>
      <c r="L59" s="31">
        <f t="shared" si="39"/>
        <v>0</v>
      </c>
      <c r="M59" s="38" t="s">
        <v>143</v>
      </c>
      <c r="N59" s="31">
        <f t="shared" si="40"/>
        <v>0</v>
      </c>
      <c r="O59" s="38" t="s">
        <v>143</v>
      </c>
      <c r="P59" s="31">
        <f t="shared" si="41"/>
        <v>0</v>
      </c>
      <c r="Q59" s="31">
        <f t="shared" si="42"/>
        <v>0</v>
      </c>
      <c r="R59" s="39" t="s">
        <v>143</v>
      </c>
      <c r="S59" s="39">
        <f t="shared" si="43"/>
        <v>0</v>
      </c>
      <c r="T59" s="38" t="str">
        <f t="shared" si="44"/>
        <v/>
      </c>
      <c r="U59" s="38" t="s">
        <v>143</v>
      </c>
      <c r="V59" s="92" t="s">
        <v>144</v>
      </c>
      <c r="W59" s="93" t="s">
        <v>143</v>
      </c>
      <c r="X59" s="93" t="s">
        <v>145</v>
      </c>
      <c r="Y59" s="92" t="s">
        <v>146</v>
      </c>
      <c r="Z59" s="92" t="s">
        <v>147</v>
      </c>
      <c r="AA59" s="92" t="s">
        <v>143</v>
      </c>
      <c r="AB59" s="92" t="s">
        <v>147</v>
      </c>
      <c r="AC59" s="15"/>
      <c r="AD59" s="15"/>
      <c r="AE59" s="15"/>
      <c r="AF59" s="15"/>
      <c r="AG59" s="15"/>
      <c r="AH59" s="15"/>
      <c r="AI59" s="15"/>
      <c r="AJ59" s="15"/>
      <c r="AK59" s="15"/>
      <c r="AL59" s="15"/>
      <c r="AM59" s="15"/>
      <c r="AN59" s="15"/>
      <c r="AO59" s="15"/>
      <c r="AP59" s="15"/>
      <c r="AQ59" s="15"/>
      <c r="AR59" s="15"/>
      <c r="AS59" s="15"/>
    </row>
    <row r="60" spans="1:45" s="12" customFormat="1" ht="70" customHeight="1" x14ac:dyDescent="0.3">
      <c r="A60" s="40" t="s">
        <v>342</v>
      </c>
      <c r="B60" s="85" t="s">
        <v>138</v>
      </c>
      <c r="C60" s="10" t="s">
        <v>343</v>
      </c>
      <c r="D60" s="10" t="s">
        <v>344</v>
      </c>
      <c r="E60" s="10" t="s">
        <v>345</v>
      </c>
      <c r="F60" s="10" t="s">
        <v>115</v>
      </c>
      <c r="G60" s="10" t="s">
        <v>142</v>
      </c>
      <c r="H60" s="11">
        <f t="shared" si="37"/>
        <v>0</v>
      </c>
      <c r="I60" s="38" t="s">
        <v>143</v>
      </c>
      <c r="J60" s="31">
        <f t="shared" si="38"/>
        <v>0</v>
      </c>
      <c r="K60" s="38" t="s">
        <v>143</v>
      </c>
      <c r="L60" s="31">
        <f t="shared" si="39"/>
        <v>0</v>
      </c>
      <c r="M60" s="38" t="s">
        <v>143</v>
      </c>
      <c r="N60" s="31">
        <f t="shared" si="40"/>
        <v>0</v>
      </c>
      <c r="O60" s="38" t="s">
        <v>143</v>
      </c>
      <c r="P60" s="31">
        <f t="shared" si="41"/>
        <v>0</v>
      </c>
      <c r="Q60" s="31">
        <f t="shared" si="42"/>
        <v>0</v>
      </c>
      <c r="R60" s="39" t="s">
        <v>143</v>
      </c>
      <c r="S60" s="39">
        <f t="shared" si="43"/>
        <v>0</v>
      </c>
      <c r="T60" s="38" t="str">
        <f t="shared" si="44"/>
        <v/>
      </c>
      <c r="U60" s="38" t="s">
        <v>143</v>
      </c>
      <c r="V60" s="92" t="s">
        <v>144</v>
      </c>
      <c r="W60" s="93" t="s">
        <v>143</v>
      </c>
      <c r="X60" s="93" t="s">
        <v>145</v>
      </c>
      <c r="Y60" s="92" t="s">
        <v>146</v>
      </c>
      <c r="Z60" s="92" t="s">
        <v>147</v>
      </c>
      <c r="AA60" s="92" t="s">
        <v>143</v>
      </c>
      <c r="AB60" s="92" t="s">
        <v>147</v>
      </c>
      <c r="AC60" s="15"/>
      <c r="AD60" s="15"/>
      <c r="AE60" s="15"/>
      <c r="AF60" s="15"/>
      <c r="AG60" s="15"/>
      <c r="AH60" s="15"/>
      <c r="AI60" s="15"/>
      <c r="AJ60" s="15"/>
      <c r="AK60" s="15"/>
      <c r="AL60" s="15"/>
      <c r="AM60" s="15"/>
      <c r="AN60" s="15"/>
      <c r="AO60" s="15"/>
      <c r="AP60" s="15"/>
      <c r="AQ60" s="15"/>
      <c r="AR60" s="15"/>
      <c r="AS60" s="15"/>
    </row>
    <row r="61" spans="1:45" s="12" customFormat="1" ht="80.150000000000006" customHeight="1" x14ac:dyDescent="0.3">
      <c r="A61" s="40" t="s">
        <v>346</v>
      </c>
      <c r="B61" s="85" t="s">
        <v>138</v>
      </c>
      <c r="C61" s="10" t="s">
        <v>347</v>
      </c>
      <c r="D61" s="10" t="s">
        <v>348</v>
      </c>
      <c r="E61" s="10" t="s">
        <v>349</v>
      </c>
      <c r="F61" s="10" t="s">
        <v>115</v>
      </c>
      <c r="G61" s="10" t="s">
        <v>142</v>
      </c>
      <c r="H61" s="11">
        <f t="shared" si="37"/>
        <v>0</v>
      </c>
      <c r="I61" s="38" t="s">
        <v>143</v>
      </c>
      <c r="J61" s="31">
        <f t="shared" si="38"/>
        <v>0</v>
      </c>
      <c r="K61" s="38" t="s">
        <v>143</v>
      </c>
      <c r="L61" s="31">
        <f t="shared" si="39"/>
        <v>0</v>
      </c>
      <c r="M61" s="38" t="s">
        <v>143</v>
      </c>
      <c r="N61" s="31">
        <f t="shared" si="40"/>
        <v>0</v>
      </c>
      <c r="O61" s="38" t="s">
        <v>143</v>
      </c>
      <c r="P61" s="31">
        <f t="shared" si="41"/>
        <v>0</v>
      </c>
      <c r="Q61" s="31">
        <f t="shared" si="42"/>
        <v>0</v>
      </c>
      <c r="R61" s="39" t="s">
        <v>143</v>
      </c>
      <c r="S61" s="39">
        <f t="shared" si="43"/>
        <v>0</v>
      </c>
      <c r="T61" s="38" t="str">
        <f t="shared" si="44"/>
        <v/>
      </c>
      <c r="U61" s="38" t="s">
        <v>143</v>
      </c>
      <c r="V61" s="92" t="s">
        <v>144</v>
      </c>
      <c r="W61" s="93" t="s">
        <v>143</v>
      </c>
      <c r="X61" s="93" t="s">
        <v>145</v>
      </c>
      <c r="Y61" s="92" t="s">
        <v>146</v>
      </c>
      <c r="Z61" s="92" t="s">
        <v>147</v>
      </c>
      <c r="AA61" s="92" t="s">
        <v>143</v>
      </c>
      <c r="AB61" s="92" t="s">
        <v>147</v>
      </c>
      <c r="AC61" s="15"/>
      <c r="AD61" s="15"/>
      <c r="AE61" s="15"/>
      <c r="AF61" s="15"/>
      <c r="AG61" s="15"/>
      <c r="AH61" s="15"/>
      <c r="AI61" s="15"/>
      <c r="AJ61" s="15"/>
      <c r="AK61" s="15"/>
      <c r="AL61" s="15"/>
      <c r="AM61" s="15"/>
      <c r="AN61" s="15"/>
      <c r="AO61" s="15"/>
      <c r="AP61" s="15"/>
      <c r="AQ61" s="15"/>
      <c r="AR61" s="15"/>
      <c r="AS61" s="15"/>
    </row>
    <row r="62" spans="1:45" s="12" customFormat="1" ht="81.650000000000006" customHeight="1" x14ac:dyDescent="0.3">
      <c r="A62" s="40" t="s">
        <v>350</v>
      </c>
      <c r="B62" s="85" t="s">
        <v>138</v>
      </c>
      <c r="C62" s="10" t="s">
        <v>351</v>
      </c>
      <c r="D62" s="10" t="s">
        <v>352</v>
      </c>
      <c r="E62" s="10" t="s">
        <v>353</v>
      </c>
      <c r="F62" s="10" t="s">
        <v>115</v>
      </c>
      <c r="G62" s="10" t="s">
        <v>142</v>
      </c>
      <c r="H62" s="11">
        <f t="shared" si="37"/>
        <v>0</v>
      </c>
      <c r="I62" s="38" t="s">
        <v>143</v>
      </c>
      <c r="J62" s="31">
        <f t="shared" si="38"/>
        <v>0</v>
      </c>
      <c r="K62" s="38" t="s">
        <v>143</v>
      </c>
      <c r="L62" s="31">
        <f t="shared" si="39"/>
        <v>0</v>
      </c>
      <c r="M62" s="38" t="s">
        <v>143</v>
      </c>
      <c r="N62" s="31">
        <f t="shared" si="40"/>
        <v>0</v>
      </c>
      <c r="O62" s="38" t="s">
        <v>143</v>
      </c>
      <c r="P62" s="31">
        <f t="shared" si="41"/>
        <v>0</v>
      </c>
      <c r="Q62" s="31">
        <f t="shared" si="42"/>
        <v>0</v>
      </c>
      <c r="R62" s="39" t="s">
        <v>143</v>
      </c>
      <c r="S62" s="39">
        <f t="shared" si="43"/>
        <v>0</v>
      </c>
      <c r="T62" s="38" t="str">
        <f t="shared" si="44"/>
        <v/>
      </c>
      <c r="U62" s="38" t="s">
        <v>143</v>
      </c>
      <c r="V62" s="92" t="s">
        <v>144</v>
      </c>
      <c r="W62" s="93" t="s">
        <v>143</v>
      </c>
      <c r="X62" s="93" t="s">
        <v>145</v>
      </c>
      <c r="Y62" s="92" t="s">
        <v>146</v>
      </c>
      <c r="Z62" s="92" t="s">
        <v>147</v>
      </c>
      <c r="AA62" s="92" t="s">
        <v>143</v>
      </c>
      <c r="AB62" s="92" t="s">
        <v>147</v>
      </c>
      <c r="AC62" s="15"/>
      <c r="AD62" s="15"/>
      <c r="AE62" s="15"/>
      <c r="AF62" s="15"/>
      <c r="AG62" s="15"/>
      <c r="AH62" s="15"/>
      <c r="AI62" s="15"/>
      <c r="AJ62" s="15"/>
      <c r="AK62" s="15"/>
      <c r="AL62" s="15"/>
      <c r="AM62" s="15"/>
      <c r="AN62" s="15"/>
      <c r="AO62" s="15"/>
      <c r="AP62" s="15"/>
      <c r="AQ62" s="15"/>
      <c r="AR62" s="15"/>
      <c r="AS62" s="15"/>
    </row>
    <row r="63" spans="1:45" s="12" customFormat="1" ht="78.650000000000006" customHeight="1" x14ac:dyDescent="0.3">
      <c r="A63" s="40" t="s">
        <v>354</v>
      </c>
      <c r="B63" s="85" t="s">
        <v>138</v>
      </c>
      <c r="C63" s="10" t="s">
        <v>355</v>
      </c>
      <c r="D63" s="10" t="s">
        <v>356</v>
      </c>
      <c r="E63" s="10" t="s">
        <v>357</v>
      </c>
      <c r="F63" s="10" t="s">
        <v>115</v>
      </c>
      <c r="G63" s="10" t="s">
        <v>142</v>
      </c>
      <c r="H63" s="11">
        <f t="shared" si="37"/>
        <v>0</v>
      </c>
      <c r="I63" s="38" t="s">
        <v>143</v>
      </c>
      <c r="J63" s="31">
        <f t="shared" si="38"/>
        <v>0</v>
      </c>
      <c r="K63" s="38" t="s">
        <v>143</v>
      </c>
      <c r="L63" s="31">
        <f t="shared" si="39"/>
        <v>0</v>
      </c>
      <c r="M63" s="38" t="s">
        <v>143</v>
      </c>
      <c r="N63" s="31">
        <f t="shared" si="40"/>
        <v>0</v>
      </c>
      <c r="O63" s="38" t="s">
        <v>143</v>
      </c>
      <c r="P63" s="31">
        <f t="shared" si="41"/>
        <v>0</v>
      </c>
      <c r="Q63" s="31">
        <f t="shared" si="42"/>
        <v>0</v>
      </c>
      <c r="R63" s="39" t="s">
        <v>143</v>
      </c>
      <c r="S63" s="39">
        <f t="shared" si="43"/>
        <v>0</v>
      </c>
      <c r="T63" s="38" t="str">
        <f t="shared" si="44"/>
        <v/>
      </c>
      <c r="U63" s="38" t="s">
        <v>143</v>
      </c>
      <c r="V63" s="92" t="s">
        <v>144</v>
      </c>
      <c r="W63" s="93" t="s">
        <v>143</v>
      </c>
      <c r="X63" s="93" t="s">
        <v>145</v>
      </c>
      <c r="Y63" s="92" t="s">
        <v>146</v>
      </c>
      <c r="Z63" s="92" t="s">
        <v>147</v>
      </c>
      <c r="AA63" s="92" t="s">
        <v>143</v>
      </c>
      <c r="AB63" s="92" t="s">
        <v>147</v>
      </c>
      <c r="AC63" s="15"/>
      <c r="AD63" s="15"/>
      <c r="AE63" s="15"/>
      <c r="AF63" s="15"/>
      <c r="AG63" s="15"/>
      <c r="AH63" s="15"/>
      <c r="AI63" s="15"/>
      <c r="AJ63" s="15"/>
      <c r="AK63" s="15"/>
      <c r="AL63" s="15"/>
      <c r="AM63" s="15"/>
      <c r="AN63" s="15"/>
      <c r="AO63" s="15"/>
      <c r="AP63" s="15"/>
      <c r="AQ63" s="15"/>
      <c r="AR63" s="15"/>
      <c r="AS63" s="15"/>
    </row>
    <row r="64" spans="1:45" s="12" customFormat="1" ht="82.5" customHeight="1" x14ac:dyDescent="0.3">
      <c r="A64" s="40" t="s">
        <v>358</v>
      </c>
      <c r="B64" s="85" t="s">
        <v>138</v>
      </c>
      <c r="C64" s="10" t="s">
        <v>359</v>
      </c>
      <c r="D64" s="10" t="s">
        <v>360</v>
      </c>
      <c r="E64" s="10" t="s">
        <v>361</v>
      </c>
      <c r="F64" s="10" t="s">
        <v>115</v>
      </c>
      <c r="G64" s="10" t="s">
        <v>142</v>
      </c>
      <c r="H64" s="11">
        <f t="shared" si="37"/>
        <v>0</v>
      </c>
      <c r="I64" s="38" t="s">
        <v>143</v>
      </c>
      <c r="J64" s="31">
        <f t="shared" si="38"/>
        <v>0</v>
      </c>
      <c r="K64" s="38" t="s">
        <v>143</v>
      </c>
      <c r="L64" s="31">
        <f t="shared" si="39"/>
        <v>0</v>
      </c>
      <c r="M64" s="38" t="s">
        <v>143</v>
      </c>
      <c r="N64" s="31">
        <f t="shared" si="40"/>
        <v>0</v>
      </c>
      <c r="O64" s="38" t="s">
        <v>143</v>
      </c>
      <c r="P64" s="31">
        <f t="shared" si="41"/>
        <v>0</v>
      </c>
      <c r="Q64" s="31">
        <f t="shared" si="42"/>
        <v>0</v>
      </c>
      <c r="R64" s="39" t="s">
        <v>143</v>
      </c>
      <c r="S64" s="39">
        <f t="shared" si="43"/>
        <v>0</v>
      </c>
      <c r="T64" s="38" t="str">
        <f t="shared" si="44"/>
        <v/>
      </c>
      <c r="U64" s="38" t="s">
        <v>143</v>
      </c>
      <c r="V64" s="92" t="s">
        <v>144</v>
      </c>
      <c r="W64" s="93" t="s">
        <v>143</v>
      </c>
      <c r="X64" s="93" t="s">
        <v>145</v>
      </c>
      <c r="Y64" s="92" t="s">
        <v>146</v>
      </c>
      <c r="Z64" s="92" t="s">
        <v>147</v>
      </c>
      <c r="AA64" s="92" t="s">
        <v>143</v>
      </c>
      <c r="AB64" s="92" t="s">
        <v>147</v>
      </c>
      <c r="AC64" s="15"/>
      <c r="AD64" s="15"/>
      <c r="AE64" s="15"/>
      <c r="AF64" s="15"/>
      <c r="AG64" s="15"/>
      <c r="AH64" s="15"/>
      <c r="AI64" s="15"/>
      <c r="AJ64" s="15"/>
      <c r="AK64" s="15"/>
      <c r="AL64" s="15"/>
      <c r="AM64" s="15"/>
      <c r="AN64" s="15"/>
      <c r="AO64" s="15"/>
      <c r="AP64" s="15"/>
      <c r="AQ64" s="15"/>
      <c r="AR64" s="15"/>
      <c r="AS64" s="15"/>
    </row>
    <row r="65" spans="1:45" s="12" customFormat="1" ht="68.5" customHeight="1" x14ac:dyDescent="0.3">
      <c r="A65" s="40" t="s">
        <v>362</v>
      </c>
      <c r="B65" s="85" t="s">
        <v>138</v>
      </c>
      <c r="C65" s="10" t="s">
        <v>363</v>
      </c>
      <c r="D65" s="10" t="s">
        <v>364</v>
      </c>
      <c r="E65" s="10" t="s">
        <v>365</v>
      </c>
      <c r="F65" s="10" t="s">
        <v>115</v>
      </c>
      <c r="G65" s="10" t="s">
        <v>142</v>
      </c>
      <c r="H65" s="11">
        <f t="shared" si="37"/>
        <v>0</v>
      </c>
      <c r="I65" s="38" t="s">
        <v>143</v>
      </c>
      <c r="J65" s="31">
        <f t="shared" si="38"/>
        <v>0</v>
      </c>
      <c r="K65" s="38" t="s">
        <v>143</v>
      </c>
      <c r="L65" s="31">
        <f t="shared" si="39"/>
        <v>0</v>
      </c>
      <c r="M65" s="38" t="s">
        <v>143</v>
      </c>
      <c r="N65" s="31">
        <f t="shared" si="40"/>
        <v>0</v>
      </c>
      <c r="O65" s="38" t="s">
        <v>143</v>
      </c>
      <c r="P65" s="31">
        <f t="shared" si="41"/>
        <v>0</v>
      </c>
      <c r="Q65" s="31">
        <f t="shared" si="42"/>
        <v>0</v>
      </c>
      <c r="R65" s="39" t="s">
        <v>143</v>
      </c>
      <c r="S65" s="39">
        <f t="shared" si="43"/>
        <v>0</v>
      </c>
      <c r="T65" s="38" t="str">
        <f t="shared" si="44"/>
        <v/>
      </c>
      <c r="U65" s="38" t="s">
        <v>143</v>
      </c>
      <c r="V65" s="92" t="s">
        <v>144</v>
      </c>
      <c r="W65" s="93" t="s">
        <v>143</v>
      </c>
      <c r="X65" s="93" t="s">
        <v>145</v>
      </c>
      <c r="Y65" s="92" t="s">
        <v>146</v>
      </c>
      <c r="Z65" s="92" t="s">
        <v>147</v>
      </c>
      <c r="AA65" s="92" t="s">
        <v>143</v>
      </c>
      <c r="AB65" s="92" t="s">
        <v>147</v>
      </c>
      <c r="AC65" s="15"/>
      <c r="AD65" s="15"/>
      <c r="AE65" s="15"/>
      <c r="AF65" s="15"/>
      <c r="AG65" s="15"/>
      <c r="AH65" s="15"/>
      <c r="AI65" s="15"/>
      <c r="AJ65" s="15"/>
      <c r="AK65" s="15"/>
      <c r="AL65" s="15"/>
      <c r="AM65" s="15"/>
      <c r="AN65" s="15"/>
      <c r="AO65" s="15"/>
      <c r="AP65" s="15"/>
      <c r="AQ65" s="15"/>
      <c r="AR65" s="15"/>
      <c r="AS65" s="15"/>
    </row>
    <row r="66" spans="1:45" s="12" customFormat="1" ht="66.650000000000006" customHeight="1" x14ac:dyDescent="0.3">
      <c r="A66" s="40" t="s">
        <v>366</v>
      </c>
      <c r="B66" s="85" t="s">
        <v>138</v>
      </c>
      <c r="C66" s="10" t="s">
        <v>367</v>
      </c>
      <c r="D66" s="10" t="s">
        <v>368</v>
      </c>
      <c r="E66" s="10" t="s">
        <v>369</v>
      </c>
      <c r="F66" s="10" t="s">
        <v>115</v>
      </c>
      <c r="G66" s="10" t="s">
        <v>142</v>
      </c>
      <c r="H66" s="11">
        <f t="shared" si="37"/>
        <v>0</v>
      </c>
      <c r="I66" s="38" t="s">
        <v>143</v>
      </c>
      <c r="J66" s="31">
        <f t="shared" si="38"/>
        <v>0</v>
      </c>
      <c r="K66" s="38" t="s">
        <v>143</v>
      </c>
      <c r="L66" s="31">
        <f t="shared" si="39"/>
        <v>0</v>
      </c>
      <c r="M66" s="38" t="s">
        <v>143</v>
      </c>
      <c r="N66" s="31">
        <f t="shared" si="40"/>
        <v>0</v>
      </c>
      <c r="O66" s="38" t="s">
        <v>143</v>
      </c>
      <c r="P66" s="31">
        <f t="shared" si="41"/>
        <v>0</v>
      </c>
      <c r="Q66" s="31">
        <f t="shared" si="42"/>
        <v>0</v>
      </c>
      <c r="R66" s="39" t="s">
        <v>143</v>
      </c>
      <c r="S66" s="39">
        <f t="shared" si="43"/>
        <v>0</v>
      </c>
      <c r="T66" s="38" t="str">
        <f t="shared" si="44"/>
        <v/>
      </c>
      <c r="U66" s="38" t="s">
        <v>143</v>
      </c>
      <c r="V66" s="92" t="s">
        <v>144</v>
      </c>
      <c r="W66" s="93" t="s">
        <v>143</v>
      </c>
      <c r="X66" s="93" t="s">
        <v>145</v>
      </c>
      <c r="Y66" s="92" t="s">
        <v>146</v>
      </c>
      <c r="Z66" s="92" t="s">
        <v>147</v>
      </c>
      <c r="AA66" s="92" t="s">
        <v>143</v>
      </c>
      <c r="AB66" s="92" t="s">
        <v>147</v>
      </c>
      <c r="AC66" s="15"/>
      <c r="AD66" s="15"/>
      <c r="AE66" s="15"/>
      <c r="AF66" s="15"/>
      <c r="AG66" s="15"/>
      <c r="AH66" s="15"/>
      <c r="AI66" s="15"/>
      <c r="AJ66" s="15"/>
      <c r="AK66" s="15"/>
      <c r="AL66" s="15"/>
      <c r="AM66" s="15"/>
      <c r="AN66" s="15"/>
      <c r="AO66" s="15"/>
      <c r="AP66" s="15"/>
      <c r="AQ66" s="15"/>
      <c r="AR66" s="15"/>
      <c r="AS66" s="15"/>
    </row>
    <row r="67" spans="1:45" s="12" customFormat="1" ht="80.150000000000006" customHeight="1" x14ac:dyDescent="0.3">
      <c r="A67" s="40" t="s">
        <v>370</v>
      </c>
      <c r="B67" s="85" t="s">
        <v>138</v>
      </c>
      <c r="C67" s="10" t="s">
        <v>371</v>
      </c>
      <c r="D67" s="10" t="s">
        <v>372</v>
      </c>
      <c r="E67" s="10" t="s">
        <v>373</v>
      </c>
      <c r="F67" s="10" t="s">
        <v>115</v>
      </c>
      <c r="G67" s="10" t="s">
        <v>142</v>
      </c>
      <c r="H67" s="11">
        <f t="shared" si="37"/>
        <v>0</v>
      </c>
      <c r="I67" s="38" t="s">
        <v>143</v>
      </c>
      <c r="J67" s="31">
        <f t="shared" si="38"/>
        <v>0</v>
      </c>
      <c r="K67" s="38" t="s">
        <v>143</v>
      </c>
      <c r="L67" s="31">
        <f t="shared" si="39"/>
        <v>0</v>
      </c>
      <c r="M67" s="38" t="s">
        <v>143</v>
      </c>
      <c r="N67" s="31">
        <f t="shared" si="40"/>
        <v>0</v>
      </c>
      <c r="O67" s="38" t="s">
        <v>143</v>
      </c>
      <c r="P67" s="31">
        <f t="shared" si="41"/>
        <v>0</v>
      </c>
      <c r="Q67" s="31">
        <f t="shared" si="42"/>
        <v>0</v>
      </c>
      <c r="R67" s="39" t="s">
        <v>143</v>
      </c>
      <c r="S67" s="39">
        <f t="shared" si="43"/>
        <v>0</v>
      </c>
      <c r="T67" s="38" t="str">
        <f t="shared" si="44"/>
        <v/>
      </c>
      <c r="U67" s="38" t="s">
        <v>143</v>
      </c>
      <c r="V67" s="92" t="s">
        <v>144</v>
      </c>
      <c r="W67" s="93" t="s">
        <v>143</v>
      </c>
      <c r="X67" s="93" t="s">
        <v>145</v>
      </c>
      <c r="Y67" s="92" t="s">
        <v>146</v>
      </c>
      <c r="Z67" s="92" t="s">
        <v>147</v>
      </c>
      <c r="AA67" s="92" t="s">
        <v>143</v>
      </c>
      <c r="AB67" s="92" t="s">
        <v>147</v>
      </c>
      <c r="AC67" s="15"/>
      <c r="AD67" s="15"/>
      <c r="AE67" s="15"/>
      <c r="AF67" s="15"/>
      <c r="AG67" s="15"/>
      <c r="AH67" s="15"/>
      <c r="AI67" s="15"/>
      <c r="AJ67" s="15"/>
      <c r="AK67" s="15"/>
      <c r="AL67" s="15"/>
      <c r="AM67" s="15"/>
      <c r="AN67" s="15"/>
      <c r="AO67" s="15"/>
      <c r="AP67" s="15"/>
      <c r="AQ67" s="15"/>
      <c r="AR67" s="15"/>
      <c r="AS67" s="15"/>
    </row>
    <row r="68" spans="1:45" s="12" customFormat="1" ht="40.15" customHeight="1" x14ac:dyDescent="0.3">
      <c r="A68" s="40" t="s">
        <v>374</v>
      </c>
      <c r="B68" s="85" t="s">
        <v>138</v>
      </c>
      <c r="C68" s="10" t="s">
        <v>375</v>
      </c>
      <c r="D68" s="10" t="s">
        <v>376</v>
      </c>
      <c r="E68" s="10" t="s">
        <v>377</v>
      </c>
      <c r="F68" s="10" t="s">
        <v>115</v>
      </c>
      <c r="G68" s="10" t="s">
        <v>142</v>
      </c>
      <c r="H68" s="11">
        <f t="shared" si="37"/>
        <v>0</v>
      </c>
      <c r="I68" s="38" t="s">
        <v>143</v>
      </c>
      <c r="J68" s="31">
        <f t="shared" si="38"/>
        <v>0</v>
      </c>
      <c r="K68" s="38" t="s">
        <v>143</v>
      </c>
      <c r="L68" s="31">
        <f t="shared" si="39"/>
        <v>0</v>
      </c>
      <c r="M68" s="38" t="s">
        <v>143</v>
      </c>
      <c r="N68" s="31">
        <f t="shared" si="40"/>
        <v>0</v>
      </c>
      <c r="O68" s="38" t="s">
        <v>143</v>
      </c>
      <c r="P68" s="31">
        <f t="shared" si="41"/>
        <v>0</v>
      </c>
      <c r="Q68" s="31">
        <f t="shared" si="42"/>
        <v>0</v>
      </c>
      <c r="R68" s="39" t="s">
        <v>143</v>
      </c>
      <c r="S68" s="39">
        <f t="shared" si="43"/>
        <v>0</v>
      </c>
      <c r="T68" s="38" t="str">
        <f t="shared" si="44"/>
        <v/>
      </c>
      <c r="U68" s="38" t="s">
        <v>143</v>
      </c>
      <c r="V68" s="92" t="s">
        <v>144</v>
      </c>
      <c r="W68" s="93" t="s">
        <v>143</v>
      </c>
      <c r="X68" s="93" t="s">
        <v>145</v>
      </c>
      <c r="Y68" s="92" t="s">
        <v>146</v>
      </c>
      <c r="Z68" s="92" t="s">
        <v>147</v>
      </c>
      <c r="AA68" s="92" t="s">
        <v>143</v>
      </c>
      <c r="AB68" s="92" t="s">
        <v>147</v>
      </c>
      <c r="AC68" s="15"/>
      <c r="AD68" s="15"/>
      <c r="AE68" s="15"/>
      <c r="AF68" s="15"/>
      <c r="AG68" s="15"/>
      <c r="AH68" s="15"/>
      <c r="AI68" s="15"/>
      <c r="AJ68" s="15"/>
      <c r="AK68" s="15"/>
      <c r="AL68" s="15"/>
      <c r="AM68" s="15"/>
      <c r="AN68" s="15"/>
      <c r="AO68" s="15"/>
      <c r="AP68" s="15"/>
      <c r="AQ68" s="15"/>
      <c r="AR68" s="15"/>
      <c r="AS68" s="15"/>
    </row>
    <row r="69" spans="1:45" s="12" customFormat="1" ht="67.5" customHeight="1" x14ac:dyDescent="0.3">
      <c r="A69" s="40" t="s">
        <v>378</v>
      </c>
      <c r="B69" s="85" t="s">
        <v>138</v>
      </c>
      <c r="C69" s="10" t="s">
        <v>379</v>
      </c>
      <c r="D69" s="10" t="s">
        <v>380</v>
      </c>
      <c r="E69" s="10" t="s">
        <v>381</v>
      </c>
      <c r="F69" s="10" t="s">
        <v>115</v>
      </c>
      <c r="G69" s="10" t="s">
        <v>142</v>
      </c>
      <c r="H69" s="11">
        <f t="shared" si="37"/>
        <v>0</v>
      </c>
      <c r="I69" s="38" t="s">
        <v>143</v>
      </c>
      <c r="J69" s="31">
        <f t="shared" si="38"/>
        <v>0</v>
      </c>
      <c r="K69" s="38" t="s">
        <v>143</v>
      </c>
      <c r="L69" s="31">
        <f t="shared" si="39"/>
        <v>0</v>
      </c>
      <c r="M69" s="38" t="s">
        <v>143</v>
      </c>
      <c r="N69" s="31">
        <f t="shared" si="40"/>
        <v>0</v>
      </c>
      <c r="O69" s="38" t="s">
        <v>143</v>
      </c>
      <c r="P69" s="31">
        <f t="shared" si="41"/>
        <v>0</v>
      </c>
      <c r="Q69" s="31">
        <f t="shared" si="42"/>
        <v>0</v>
      </c>
      <c r="R69" s="39" t="s">
        <v>143</v>
      </c>
      <c r="S69" s="39">
        <f t="shared" si="43"/>
        <v>0</v>
      </c>
      <c r="T69" s="38" t="str">
        <f t="shared" si="44"/>
        <v/>
      </c>
      <c r="U69" s="38" t="s">
        <v>143</v>
      </c>
      <c r="V69" s="92" t="s">
        <v>144</v>
      </c>
      <c r="W69" s="93" t="s">
        <v>143</v>
      </c>
      <c r="X69" s="93" t="s">
        <v>145</v>
      </c>
      <c r="Y69" s="92" t="s">
        <v>146</v>
      </c>
      <c r="Z69" s="92" t="s">
        <v>147</v>
      </c>
      <c r="AA69" s="92" t="s">
        <v>143</v>
      </c>
      <c r="AB69" s="92" t="s">
        <v>147</v>
      </c>
      <c r="AC69" s="15"/>
      <c r="AD69" s="15"/>
      <c r="AE69" s="15"/>
      <c r="AF69" s="15"/>
      <c r="AG69" s="15"/>
      <c r="AH69" s="15"/>
      <c r="AI69" s="15"/>
      <c r="AJ69" s="15"/>
      <c r="AK69" s="15"/>
      <c r="AL69" s="15"/>
      <c r="AM69" s="15"/>
      <c r="AN69" s="15"/>
      <c r="AO69" s="15"/>
      <c r="AP69" s="15"/>
      <c r="AQ69" s="15"/>
      <c r="AR69" s="15"/>
      <c r="AS69" s="15"/>
    </row>
    <row r="70" spans="1:45" s="12" customFormat="1" ht="40.15" customHeight="1" x14ac:dyDescent="0.3">
      <c r="A70" s="40" t="s">
        <v>382</v>
      </c>
      <c r="B70" s="85" t="s">
        <v>138</v>
      </c>
      <c r="C70" s="10" t="s">
        <v>383</v>
      </c>
      <c r="D70" s="10" t="s">
        <v>384</v>
      </c>
      <c r="E70" s="10" t="s">
        <v>385</v>
      </c>
      <c r="F70" s="10" t="s">
        <v>115</v>
      </c>
      <c r="G70" s="10" t="s">
        <v>142</v>
      </c>
      <c r="H70" s="11">
        <f t="shared" si="37"/>
        <v>0</v>
      </c>
      <c r="I70" s="38" t="s">
        <v>143</v>
      </c>
      <c r="J70" s="31">
        <f t="shared" si="38"/>
        <v>0</v>
      </c>
      <c r="K70" s="38" t="s">
        <v>143</v>
      </c>
      <c r="L70" s="31">
        <f t="shared" si="39"/>
        <v>0</v>
      </c>
      <c r="M70" s="38" t="s">
        <v>143</v>
      </c>
      <c r="N70" s="31">
        <f t="shared" si="40"/>
        <v>0</v>
      </c>
      <c r="O70" s="38" t="s">
        <v>143</v>
      </c>
      <c r="P70" s="31">
        <f t="shared" si="41"/>
        <v>0</v>
      </c>
      <c r="Q70" s="31">
        <f t="shared" si="42"/>
        <v>0</v>
      </c>
      <c r="R70" s="39" t="s">
        <v>143</v>
      </c>
      <c r="S70" s="39">
        <f t="shared" si="43"/>
        <v>0</v>
      </c>
      <c r="T70" s="38" t="str">
        <f t="shared" si="44"/>
        <v/>
      </c>
      <c r="U70" s="38" t="s">
        <v>143</v>
      </c>
      <c r="V70" s="92" t="s">
        <v>144</v>
      </c>
      <c r="W70" s="93" t="s">
        <v>143</v>
      </c>
      <c r="X70" s="93" t="s">
        <v>145</v>
      </c>
      <c r="Y70" s="92" t="s">
        <v>146</v>
      </c>
      <c r="Z70" s="92" t="s">
        <v>147</v>
      </c>
      <c r="AA70" s="92" t="s">
        <v>143</v>
      </c>
      <c r="AB70" s="92" t="s">
        <v>147</v>
      </c>
      <c r="AC70" s="15"/>
      <c r="AD70" s="15"/>
      <c r="AE70" s="15"/>
      <c r="AF70" s="15"/>
      <c r="AG70" s="15"/>
      <c r="AH70" s="15"/>
      <c r="AI70" s="15"/>
      <c r="AJ70" s="15"/>
      <c r="AK70" s="15"/>
      <c r="AL70" s="15"/>
      <c r="AM70" s="15"/>
      <c r="AN70" s="15"/>
      <c r="AO70" s="15"/>
      <c r="AP70" s="15"/>
      <c r="AQ70" s="15"/>
      <c r="AR70" s="15"/>
      <c r="AS70" s="15"/>
    </row>
    <row r="71" spans="1:45" s="12" customFormat="1" ht="40.15" customHeight="1" x14ac:dyDescent="0.3">
      <c r="A71" s="40" t="s">
        <v>386</v>
      </c>
      <c r="B71" s="85" t="s">
        <v>138</v>
      </c>
      <c r="C71" s="10" t="s">
        <v>387</v>
      </c>
      <c r="D71" s="10" t="s">
        <v>388</v>
      </c>
      <c r="E71" s="10" t="s">
        <v>389</v>
      </c>
      <c r="F71" s="10" t="s">
        <v>115</v>
      </c>
      <c r="G71" s="10" t="s">
        <v>142</v>
      </c>
      <c r="H71" s="11">
        <f t="shared" si="37"/>
        <v>0</v>
      </c>
      <c r="I71" s="38" t="s">
        <v>143</v>
      </c>
      <c r="J71" s="31">
        <f t="shared" si="38"/>
        <v>0</v>
      </c>
      <c r="K71" s="38" t="s">
        <v>143</v>
      </c>
      <c r="L71" s="31">
        <f t="shared" si="39"/>
        <v>0</v>
      </c>
      <c r="M71" s="38" t="s">
        <v>143</v>
      </c>
      <c r="N71" s="31">
        <f t="shared" si="40"/>
        <v>0</v>
      </c>
      <c r="O71" s="38" t="s">
        <v>143</v>
      </c>
      <c r="P71" s="31">
        <f t="shared" si="41"/>
        <v>0</v>
      </c>
      <c r="Q71" s="31">
        <f t="shared" si="42"/>
        <v>0</v>
      </c>
      <c r="R71" s="39" t="s">
        <v>143</v>
      </c>
      <c r="S71" s="39">
        <f t="shared" si="43"/>
        <v>0</v>
      </c>
      <c r="T71" s="38" t="str">
        <f t="shared" si="44"/>
        <v/>
      </c>
      <c r="U71" s="38" t="s">
        <v>143</v>
      </c>
      <c r="V71" s="92" t="s">
        <v>144</v>
      </c>
      <c r="W71" s="93" t="s">
        <v>143</v>
      </c>
      <c r="X71" s="93" t="s">
        <v>145</v>
      </c>
      <c r="Y71" s="92" t="s">
        <v>146</v>
      </c>
      <c r="Z71" s="92" t="s">
        <v>147</v>
      </c>
      <c r="AA71" s="92" t="s">
        <v>143</v>
      </c>
      <c r="AB71" s="92" t="s">
        <v>147</v>
      </c>
      <c r="AC71" s="15"/>
      <c r="AD71" s="15"/>
      <c r="AE71" s="15"/>
      <c r="AF71" s="15"/>
      <c r="AG71" s="15"/>
      <c r="AH71" s="15"/>
      <c r="AI71" s="15"/>
      <c r="AJ71" s="15"/>
      <c r="AK71" s="15"/>
      <c r="AL71" s="15"/>
      <c r="AM71" s="15"/>
      <c r="AN71" s="15"/>
      <c r="AO71" s="15"/>
      <c r="AP71" s="15"/>
      <c r="AQ71" s="15"/>
      <c r="AR71" s="15"/>
      <c r="AS71" s="15"/>
    </row>
    <row r="72" spans="1:45" s="12" customFormat="1" ht="67" customHeight="1" x14ac:dyDescent="0.3">
      <c r="A72" s="40" t="s">
        <v>390</v>
      </c>
      <c r="B72" s="85" t="s">
        <v>138</v>
      </c>
      <c r="C72" s="10" t="s">
        <v>391</v>
      </c>
      <c r="D72" s="10" t="s">
        <v>392</v>
      </c>
      <c r="E72" s="10" t="s">
        <v>393</v>
      </c>
      <c r="F72" s="10" t="s">
        <v>115</v>
      </c>
      <c r="G72" s="10" t="s">
        <v>142</v>
      </c>
      <c r="H72" s="11">
        <f t="shared" si="37"/>
        <v>0</v>
      </c>
      <c r="I72" s="38" t="s">
        <v>143</v>
      </c>
      <c r="J72" s="31">
        <f t="shared" si="38"/>
        <v>0</v>
      </c>
      <c r="K72" s="38" t="s">
        <v>143</v>
      </c>
      <c r="L72" s="31">
        <f t="shared" si="39"/>
        <v>0</v>
      </c>
      <c r="M72" s="38" t="s">
        <v>143</v>
      </c>
      <c r="N72" s="31">
        <f t="shared" si="40"/>
        <v>0</v>
      </c>
      <c r="O72" s="38" t="s">
        <v>143</v>
      </c>
      <c r="P72" s="31">
        <f t="shared" si="41"/>
        <v>0</v>
      </c>
      <c r="Q72" s="31">
        <f t="shared" si="42"/>
        <v>0</v>
      </c>
      <c r="R72" s="39" t="s">
        <v>143</v>
      </c>
      <c r="S72" s="39">
        <f t="shared" si="43"/>
        <v>0</v>
      </c>
      <c r="T72" s="38" t="str">
        <f t="shared" si="44"/>
        <v/>
      </c>
      <c r="U72" s="38" t="s">
        <v>143</v>
      </c>
      <c r="V72" s="92" t="s">
        <v>144</v>
      </c>
      <c r="W72" s="93" t="s">
        <v>143</v>
      </c>
      <c r="X72" s="93" t="s">
        <v>145</v>
      </c>
      <c r="Y72" s="92" t="s">
        <v>146</v>
      </c>
      <c r="Z72" s="92" t="s">
        <v>147</v>
      </c>
      <c r="AA72" s="92" t="s">
        <v>143</v>
      </c>
      <c r="AB72" s="92" t="s">
        <v>147</v>
      </c>
      <c r="AC72" s="15"/>
      <c r="AD72" s="15"/>
      <c r="AE72" s="15"/>
      <c r="AF72" s="15"/>
      <c r="AG72" s="15"/>
      <c r="AH72" s="15"/>
      <c r="AI72" s="15"/>
      <c r="AJ72" s="15"/>
      <c r="AK72" s="15"/>
      <c r="AL72" s="15"/>
      <c r="AM72" s="15"/>
      <c r="AN72" s="15"/>
      <c r="AO72" s="15"/>
      <c r="AP72" s="15"/>
      <c r="AQ72" s="15"/>
      <c r="AR72" s="15"/>
      <c r="AS72" s="15"/>
    </row>
    <row r="73" spans="1:45" s="12" customFormat="1" ht="65" x14ac:dyDescent="0.3">
      <c r="A73" s="40" t="s">
        <v>394</v>
      </c>
      <c r="B73" s="85" t="s">
        <v>138</v>
      </c>
      <c r="C73" s="10" t="s">
        <v>395</v>
      </c>
      <c r="D73" s="10" t="s">
        <v>396</v>
      </c>
      <c r="E73" s="10" t="s">
        <v>397</v>
      </c>
      <c r="F73" s="10" t="s">
        <v>115</v>
      </c>
      <c r="G73" s="10" t="s">
        <v>142</v>
      </c>
      <c r="H73" s="11">
        <f t="shared" si="37"/>
        <v>0</v>
      </c>
      <c r="I73" s="38" t="s">
        <v>143</v>
      </c>
      <c r="J73" s="31">
        <f t="shared" si="38"/>
        <v>0</v>
      </c>
      <c r="K73" s="38" t="s">
        <v>143</v>
      </c>
      <c r="L73" s="31">
        <f t="shared" si="39"/>
        <v>0</v>
      </c>
      <c r="M73" s="38" t="s">
        <v>143</v>
      </c>
      <c r="N73" s="31">
        <f t="shared" si="40"/>
        <v>0</v>
      </c>
      <c r="O73" s="38" t="s">
        <v>143</v>
      </c>
      <c r="P73" s="31">
        <f t="shared" si="41"/>
        <v>0</v>
      </c>
      <c r="Q73" s="31">
        <f t="shared" si="42"/>
        <v>0</v>
      </c>
      <c r="R73" s="39" t="s">
        <v>143</v>
      </c>
      <c r="S73" s="39">
        <f t="shared" si="43"/>
        <v>0</v>
      </c>
      <c r="T73" s="38" t="str">
        <f t="shared" si="44"/>
        <v/>
      </c>
      <c r="U73" s="38" t="s">
        <v>143</v>
      </c>
      <c r="V73" s="92" t="s">
        <v>144</v>
      </c>
      <c r="W73" s="93" t="s">
        <v>143</v>
      </c>
      <c r="X73" s="93" t="s">
        <v>145</v>
      </c>
      <c r="Y73" s="92" t="s">
        <v>146</v>
      </c>
      <c r="Z73" s="92" t="s">
        <v>147</v>
      </c>
      <c r="AA73" s="92" t="s">
        <v>143</v>
      </c>
      <c r="AB73" s="92" t="s">
        <v>147</v>
      </c>
      <c r="AC73" s="15"/>
      <c r="AD73" s="15"/>
      <c r="AE73" s="15"/>
      <c r="AF73" s="15"/>
      <c r="AG73" s="15"/>
      <c r="AH73" s="15"/>
      <c r="AI73" s="15"/>
      <c r="AJ73" s="15"/>
      <c r="AK73" s="15"/>
      <c r="AL73" s="15"/>
      <c r="AM73" s="15"/>
      <c r="AN73" s="15"/>
      <c r="AO73" s="15"/>
      <c r="AP73" s="15"/>
      <c r="AQ73" s="15"/>
      <c r="AR73" s="15"/>
      <c r="AS73" s="15"/>
    </row>
    <row r="74" spans="1:45" s="12" customFormat="1" ht="69" customHeight="1" x14ac:dyDescent="0.3">
      <c r="A74" s="40" t="s">
        <v>398</v>
      </c>
      <c r="B74" s="85" t="s">
        <v>138</v>
      </c>
      <c r="C74" s="10" t="s">
        <v>399</v>
      </c>
      <c r="D74" s="10" t="s">
        <v>400</v>
      </c>
      <c r="E74" s="10" t="s">
        <v>401</v>
      </c>
      <c r="F74" s="10" t="s">
        <v>115</v>
      </c>
      <c r="G74" s="10" t="s">
        <v>142</v>
      </c>
      <c r="H74" s="11">
        <f t="shared" si="37"/>
        <v>0</v>
      </c>
      <c r="I74" s="38" t="s">
        <v>143</v>
      </c>
      <c r="J74" s="31">
        <f t="shared" si="38"/>
        <v>0</v>
      </c>
      <c r="K74" s="38" t="s">
        <v>143</v>
      </c>
      <c r="L74" s="31">
        <f t="shared" si="39"/>
        <v>0</v>
      </c>
      <c r="M74" s="38" t="s">
        <v>143</v>
      </c>
      <c r="N74" s="31">
        <f t="shared" si="40"/>
        <v>0</v>
      </c>
      <c r="O74" s="38" t="s">
        <v>143</v>
      </c>
      <c r="P74" s="31">
        <f t="shared" si="41"/>
        <v>0</v>
      </c>
      <c r="Q74" s="31">
        <f t="shared" si="42"/>
        <v>0</v>
      </c>
      <c r="R74" s="39" t="s">
        <v>143</v>
      </c>
      <c r="S74" s="39">
        <f t="shared" si="43"/>
        <v>0</v>
      </c>
      <c r="T74" s="38" t="str">
        <f t="shared" si="44"/>
        <v/>
      </c>
      <c r="U74" s="38" t="s">
        <v>143</v>
      </c>
      <c r="V74" s="92" t="s">
        <v>144</v>
      </c>
      <c r="W74" s="93" t="s">
        <v>143</v>
      </c>
      <c r="X74" s="93" t="s">
        <v>145</v>
      </c>
      <c r="Y74" s="92" t="s">
        <v>146</v>
      </c>
      <c r="Z74" s="92" t="s">
        <v>147</v>
      </c>
      <c r="AA74" s="92" t="s">
        <v>143</v>
      </c>
      <c r="AB74" s="92" t="s">
        <v>147</v>
      </c>
      <c r="AC74" s="15"/>
      <c r="AD74" s="15"/>
      <c r="AE74" s="15"/>
      <c r="AF74" s="15"/>
      <c r="AG74" s="15"/>
      <c r="AH74" s="15"/>
      <c r="AI74" s="15"/>
      <c r="AJ74" s="15"/>
      <c r="AK74" s="15"/>
      <c r="AL74" s="15"/>
      <c r="AM74" s="15"/>
      <c r="AN74" s="15"/>
      <c r="AO74" s="15"/>
      <c r="AP74" s="15"/>
      <c r="AQ74" s="15"/>
      <c r="AR74" s="15"/>
      <c r="AS74" s="15"/>
    </row>
    <row r="75" spans="1:45" s="12" customFormat="1" ht="117" customHeight="1" x14ac:dyDescent="0.3">
      <c r="A75" s="40" t="s">
        <v>402</v>
      </c>
      <c r="B75" s="85" t="s">
        <v>138</v>
      </c>
      <c r="C75" s="10" t="s">
        <v>403</v>
      </c>
      <c r="D75" s="10" t="s">
        <v>404</v>
      </c>
      <c r="E75" s="10" t="s">
        <v>405</v>
      </c>
      <c r="F75" s="10" t="s">
        <v>115</v>
      </c>
      <c r="G75" s="10" t="s">
        <v>142</v>
      </c>
      <c r="H75" s="11">
        <f t="shared" si="37"/>
        <v>0</v>
      </c>
      <c r="I75" s="38" t="s">
        <v>143</v>
      </c>
      <c r="J75" s="31">
        <f t="shared" si="38"/>
        <v>0</v>
      </c>
      <c r="K75" s="38" t="s">
        <v>143</v>
      </c>
      <c r="L75" s="31">
        <f t="shared" si="39"/>
        <v>0</v>
      </c>
      <c r="M75" s="38" t="s">
        <v>143</v>
      </c>
      <c r="N75" s="31">
        <f t="shared" si="40"/>
        <v>0</v>
      </c>
      <c r="O75" s="38" t="s">
        <v>143</v>
      </c>
      <c r="P75" s="31">
        <f t="shared" si="41"/>
        <v>0</v>
      </c>
      <c r="Q75" s="31">
        <f t="shared" si="42"/>
        <v>0</v>
      </c>
      <c r="R75" s="39" t="s">
        <v>143</v>
      </c>
      <c r="S75" s="39">
        <f t="shared" si="43"/>
        <v>0</v>
      </c>
      <c r="T75" s="38" t="str">
        <f t="shared" si="44"/>
        <v/>
      </c>
      <c r="U75" s="38" t="s">
        <v>143</v>
      </c>
      <c r="V75" s="92" t="s">
        <v>144</v>
      </c>
      <c r="W75" s="93" t="s">
        <v>143</v>
      </c>
      <c r="X75" s="93" t="s">
        <v>145</v>
      </c>
      <c r="Y75" s="92" t="s">
        <v>146</v>
      </c>
      <c r="Z75" s="92" t="s">
        <v>147</v>
      </c>
      <c r="AA75" s="92" t="s">
        <v>143</v>
      </c>
      <c r="AB75" s="92" t="s">
        <v>147</v>
      </c>
      <c r="AC75" s="15"/>
      <c r="AD75" s="15"/>
      <c r="AE75" s="15"/>
      <c r="AF75" s="15"/>
      <c r="AG75" s="15"/>
      <c r="AH75" s="15"/>
      <c r="AI75" s="15"/>
      <c r="AJ75" s="15"/>
      <c r="AK75" s="15"/>
      <c r="AL75" s="15"/>
      <c r="AM75" s="15"/>
      <c r="AN75" s="15"/>
      <c r="AO75" s="15"/>
      <c r="AP75" s="15"/>
      <c r="AQ75" s="15"/>
      <c r="AR75" s="15"/>
      <c r="AS75" s="15"/>
    </row>
    <row r="76" spans="1:45" s="12" customFormat="1" ht="90.75" customHeight="1" x14ac:dyDescent="0.3">
      <c r="A76" s="40" t="s">
        <v>406</v>
      </c>
      <c r="B76" s="85" t="s">
        <v>138</v>
      </c>
      <c r="C76" s="10" t="s">
        <v>407</v>
      </c>
      <c r="D76" s="10" t="s">
        <v>408</v>
      </c>
      <c r="E76" s="10" t="s">
        <v>409</v>
      </c>
      <c r="F76" s="10" t="s">
        <v>115</v>
      </c>
      <c r="G76" s="10" t="s">
        <v>142</v>
      </c>
      <c r="H76" s="11">
        <f t="shared" si="37"/>
        <v>0</v>
      </c>
      <c r="I76" s="38" t="s">
        <v>143</v>
      </c>
      <c r="J76" s="31">
        <f t="shared" si="38"/>
        <v>0</v>
      </c>
      <c r="K76" s="38" t="s">
        <v>143</v>
      </c>
      <c r="L76" s="31">
        <f t="shared" si="39"/>
        <v>0</v>
      </c>
      <c r="M76" s="38" t="s">
        <v>143</v>
      </c>
      <c r="N76" s="31">
        <f t="shared" si="40"/>
        <v>0</v>
      </c>
      <c r="O76" s="38" t="s">
        <v>143</v>
      </c>
      <c r="P76" s="31">
        <f t="shared" si="41"/>
        <v>0</v>
      </c>
      <c r="Q76" s="31">
        <f t="shared" si="42"/>
        <v>0</v>
      </c>
      <c r="R76" s="39" t="s">
        <v>143</v>
      </c>
      <c r="S76" s="39">
        <f t="shared" si="43"/>
        <v>0</v>
      </c>
      <c r="T76" s="38" t="str">
        <f t="shared" si="44"/>
        <v/>
      </c>
      <c r="U76" s="38" t="s">
        <v>143</v>
      </c>
      <c r="V76" s="92" t="s">
        <v>144</v>
      </c>
      <c r="W76" s="93" t="s">
        <v>143</v>
      </c>
      <c r="X76" s="93" t="s">
        <v>145</v>
      </c>
      <c r="Y76" s="92" t="s">
        <v>146</v>
      </c>
      <c r="Z76" s="92" t="s">
        <v>147</v>
      </c>
      <c r="AA76" s="92" t="s">
        <v>143</v>
      </c>
      <c r="AB76" s="92" t="s">
        <v>147</v>
      </c>
      <c r="AC76" s="15"/>
      <c r="AD76" s="15"/>
      <c r="AE76" s="15"/>
      <c r="AF76" s="15"/>
      <c r="AG76" s="15"/>
      <c r="AH76" s="15"/>
      <c r="AI76" s="15"/>
      <c r="AJ76" s="15"/>
      <c r="AK76" s="15"/>
      <c r="AL76" s="15"/>
      <c r="AM76" s="15"/>
      <c r="AN76" s="15"/>
      <c r="AO76" s="15"/>
      <c r="AP76" s="15"/>
      <c r="AQ76" s="15"/>
      <c r="AR76" s="15"/>
      <c r="AS76" s="15"/>
    </row>
    <row r="77" spans="1:45" s="12" customFormat="1" ht="121" customHeight="1" x14ac:dyDescent="0.3">
      <c r="A77" s="40" t="s">
        <v>410</v>
      </c>
      <c r="B77" s="85" t="s">
        <v>138</v>
      </c>
      <c r="C77" s="10" t="s">
        <v>411</v>
      </c>
      <c r="D77" s="10" t="s">
        <v>412</v>
      </c>
      <c r="E77" s="10" t="s">
        <v>413</v>
      </c>
      <c r="F77" s="10" t="s">
        <v>115</v>
      </c>
      <c r="G77" s="10" t="s">
        <v>142</v>
      </c>
      <c r="H77" s="11">
        <f t="shared" si="37"/>
        <v>0</v>
      </c>
      <c r="I77" s="38" t="s">
        <v>143</v>
      </c>
      <c r="J77" s="31">
        <f t="shared" si="38"/>
        <v>0</v>
      </c>
      <c r="K77" s="38" t="s">
        <v>143</v>
      </c>
      <c r="L77" s="31">
        <f t="shared" si="39"/>
        <v>0</v>
      </c>
      <c r="M77" s="38" t="s">
        <v>143</v>
      </c>
      <c r="N77" s="31">
        <f t="shared" si="40"/>
        <v>0</v>
      </c>
      <c r="O77" s="38" t="s">
        <v>143</v>
      </c>
      <c r="P77" s="31">
        <f t="shared" si="41"/>
        <v>0</v>
      </c>
      <c r="Q77" s="31">
        <f t="shared" si="42"/>
        <v>0</v>
      </c>
      <c r="R77" s="39" t="s">
        <v>143</v>
      </c>
      <c r="S77" s="39">
        <f t="shared" si="43"/>
        <v>0</v>
      </c>
      <c r="T77" s="38" t="str">
        <f t="shared" si="44"/>
        <v/>
      </c>
      <c r="U77" s="38" t="s">
        <v>143</v>
      </c>
      <c r="V77" s="92" t="s">
        <v>144</v>
      </c>
      <c r="W77" s="93" t="s">
        <v>143</v>
      </c>
      <c r="X77" s="93" t="s">
        <v>145</v>
      </c>
      <c r="Y77" s="92" t="s">
        <v>146</v>
      </c>
      <c r="Z77" s="92" t="s">
        <v>147</v>
      </c>
      <c r="AA77" s="92" t="s">
        <v>143</v>
      </c>
      <c r="AB77" s="92" t="s">
        <v>147</v>
      </c>
      <c r="AC77" s="15"/>
      <c r="AD77" s="15"/>
      <c r="AE77" s="15"/>
      <c r="AF77" s="15"/>
      <c r="AG77" s="15"/>
      <c r="AH77" s="15"/>
      <c r="AI77" s="15"/>
      <c r="AJ77" s="15"/>
      <c r="AK77" s="15"/>
      <c r="AL77" s="15"/>
      <c r="AM77" s="15"/>
      <c r="AN77" s="15"/>
      <c r="AO77" s="15"/>
      <c r="AP77" s="15"/>
      <c r="AQ77" s="15"/>
      <c r="AR77" s="15"/>
      <c r="AS77" s="15"/>
    </row>
    <row r="78" spans="1:45" s="12" customFormat="1" ht="92.15" customHeight="1" x14ac:dyDescent="0.3">
      <c r="A78" s="40" t="s">
        <v>414</v>
      </c>
      <c r="B78" s="85" t="s">
        <v>138</v>
      </c>
      <c r="C78" s="10" t="s">
        <v>415</v>
      </c>
      <c r="D78" s="10" t="s">
        <v>416</v>
      </c>
      <c r="E78" s="10" t="s">
        <v>417</v>
      </c>
      <c r="F78" s="10" t="s">
        <v>115</v>
      </c>
      <c r="G78" s="10" t="s">
        <v>142</v>
      </c>
      <c r="H78" s="11">
        <f t="shared" si="37"/>
        <v>0</v>
      </c>
      <c r="I78" s="38" t="s">
        <v>143</v>
      </c>
      <c r="J78" s="31">
        <f t="shared" si="38"/>
        <v>0</v>
      </c>
      <c r="K78" s="38" t="s">
        <v>143</v>
      </c>
      <c r="L78" s="31">
        <f t="shared" si="39"/>
        <v>0</v>
      </c>
      <c r="M78" s="38" t="s">
        <v>143</v>
      </c>
      <c r="N78" s="31">
        <f t="shared" si="40"/>
        <v>0</v>
      </c>
      <c r="O78" s="38" t="s">
        <v>143</v>
      </c>
      <c r="P78" s="31">
        <f t="shared" si="41"/>
        <v>0</v>
      </c>
      <c r="Q78" s="31">
        <f t="shared" si="42"/>
        <v>0</v>
      </c>
      <c r="R78" s="39" t="s">
        <v>143</v>
      </c>
      <c r="S78" s="39">
        <f t="shared" si="43"/>
        <v>0</v>
      </c>
      <c r="T78" s="38" t="str">
        <f t="shared" si="44"/>
        <v/>
      </c>
      <c r="U78" s="38" t="s">
        <v>143</v>
      </c>
      <c r="V78" s="92" t="s">
        <v>144</v>
      </c>
      <c r="W78" s="93" t="s">
        <v>143</v>
      </c>
      <c r="X78" s="93" t="s">
        <v>145</v>
      </c>
      <c r="Y78" s="92" t="s">
        <v>146</v>
      </c>
      <c r="Z78" s="92" t="s">
        <v>147</v>
      </c>
      <c r="AA78" s="92" t="s">
        <v>143</v>
      </c>
      <c r="AB78" s="92" t="s">
        <v>147</v>
      </c>
      <c r="AC78" s="15"/>
      <c r="AD78" s="15"/>
      <c r="AE78" s="15"/>
      <c r="AF78" s="15"/>
      <c r="AG78" s="15"/>
      <c r="AH78" s="15"/>
      <c r="AI78" s="15"/>
      <c r="AJ78" s="15"/>
      <c r="AK78" s="15"/>
      <c r="AL78" s="15"/>
      <c r="AM78" s="15"/>
      <c r="AN78" s="15"/>
      <c r="AO78" s="15"/>
      <c r="AP78" s="15"/>
      <c r="AQ78" s="15"/>
      <c r="AR78" s="15"/>
      <c r="AS78" s="15"/>
    </row>
    <row r="79" spans="1:45" s="12" customFormat="1" ht="78.650000000000006" customHeight="1" x14ac:dyDescent="0.3">
      <c r="A79" s="40" t="s">
        <v>418</v>
      </c>
      <c r="B79" s="85" t="s">
        <v>138</v>
      </c>
      <c r="C79" s="10" t="s">
        <v>419</v>
      </c>
      <c r="D79" s="10" t="s">
        <v>420</v>
      </c>
      <c r="E79" s="10" t="s">
        <v>421</v>
      </c>
      <c r="F79" s="10" t="s">
        <v>115</v>
      </c>
      <c r="G79" s="10" t="s">
        <v>142</v>
      </c>
      <c r="H79" s="11">
        <f t="shared" si="37"/>
        <v>0</v>
      </c>
      <c r="I79" s="38" t="s">
        <v>143</v>
      </c>
      <c r="J79" s="31">
        <f t="shared" si="38"/>
        <v>0</v>
      </c>
      <c r="K79" s="38" t="s">
        <v>143</v>
      </c>
      <c r="L79" s="31">
        <f t="shared" si="39"/>
        <v>0</v>
      </c>
      <c r="M79" s="38" t="s">
        <v>143</v>
      </c>
      <c r="N79" s="31">
        <f t="shared" si="40"/>
        <v>0</v>
      </c>
      <c r="O79" s="38" t="s">
        <v>143</v>
      </c>
      <c r="P79" s="31">
        <f t="shared" si="41"/>
        <v>0</v>
      </c>
      <c r="Q79" s="31">
        <f t="shared" si="42"/>
        <v>0</v>
      </c>
      <c r="R79" s="39" t="s">
        <v>143</v>
      </c>
      <c r="S79" s="39">
        <f t="shared" si="43"/>
        <v>0</v>
      </c>
      <c r="T79" s="38" t="str">
        <f t="shared" si="44"/>
        <v/>
      </c>
      <c r="U79" s="38" t="s">
        <v>143</v>
      </c>
      <c r="V79" s="92" t="s">
        <v>144</v>
      </c>
      <c r="W79" s="93" t="s">
        <v>143</v>
      </c>
      <c r="X79" s="93" t="s">
        <v>145</v>
      </c>
      <c r="Y79" s="92" t="s">
        <v>146</v>
      </c>
      <c r="Z79" s="92" t="s">
        <v>147</v>
      </c>
      <c r="AA79" s="92" t="s">
        <v>143</v>
      </c>
      <c r="AB79" s="92" t="s">
        <v>147</v>
      </c>
      <c r="AC79" s="15"/>
      <c r="AD79" s="15"/>
      <c r="AE79" s="15"/>
      <c r="AF79" s="15"/>
      <c r="AG79" s="15"/>
      <c r="AH79" s="15"/>
      <c r="AI79" s="15"/>
      <c r="AJ79" s="15"/>
      <c r="AK79" s="15"/>
      <c r="AL79" s="15"/>
      <c r="AM79" s="15"/>
      <c r="AN79" s="15"/>
      <c r="AO79" s="15"/>
      <c r="AP79" s="15"/>
      <c r="AQ79" s="15"/>
      <c r="AR79" s="15"/>
      <c r="AS79" s="15"/>
    </row>
    <row r="80" spans="1:45" s="12" customFormat="1" ht="92.5" customHeight="1" x14ac:dyDescent="0.3">
      <c r="A80" s="40" t="s">
        <v>422</v>
      </c>
      <c r="B80" s="85" t="s">
        <v>138</v>
      </c>
      <c r="C80" s="10" t="s">
        <v>423</v>
      </c>
      <c r="D80" s="10" t="s">
        <v>424</v>
      </c>
      <c r="E80" s="10" t="s">
        <v>425</v>
      </c>
      <c r="F80" s="10" t="s">
        <v>115</v>
      </c>
      <c r="G80" s="10" t="s">
        <v>142</v>
      </c>
      <c r="H80" s="11">
        <f t="shared" si="37"/>
        <v>0</v>
      </c>
      <c r="I80" s="38" t="s">
        <v>143</v>
      </c>
      <c r="J80" s="31">
        <f t="shared" si="38"/>
        <v>0</v>
      </c>
      <c r="K80" s="38" t="s">
        <v>143</v>
      </c>
      <c r="L80" s="31">
        <f t="shared" si="39"/>
        <v>0</v>
      </c>
      <c r="M80" s="38" t="s">
        <v>143</v>
      </c>
      <c r="N80" s="31">
        <f t="shared" si="40"/>
        <v>0</v>
      </c>
      <c r="O80" s="38" t="s">
        <v>143</v>
      </c>
      <c r="P80" s="31">
        <f t="shared" si="41"/>
        <v>0</v>
      </c>
      <c r="Q80" s="31">
        <f t="shared" si="42"/>
        <v>0</v>
      </c>
      <c r="R80" s="39" t="s">
        <v>143</v>
      </c>
      <c r="S80" s="39">
        <f t="shared" si="43"/>
        <v>0</v>
      </c>
      <c r="T80" s="38" t="str">
        <f t="shared" si="44"/>
        <v/>
      </c>
      <c r="U80" s="38" t="s">
        <v>143</v>
      </c>
      <c r="V80" s="92" t="s">
        <v>144</v>
      </c>
      <c r="W80" s="93" t="s">
        <v>143</v>
      </c>
      <c r="X80" s="93" t="s">
        <v>145</v>
      </c>
      <c r="Y80" s="92" t="s">
        <v>146</v>
      </c>
      <c r="Z80" s="92" t="s">
        <v>147</v>
      </c>
      <c r="AA80" s="92" t="s">
        <v>143</v>
      </c>
      <c r="AB80" s="92" t="s">
        <v>147</v>
      </c>
      <c r="AC80" s="15"/>
      <c r="AD80" s="15"/>
      <c r="AE80" s="15"/>
      <c r="AF80" s="15"/>
      <c r="AG80" s="15"/>
      <c r="AH80" s="15"/>
      <c r="AI80" s="15"/>
      <c r="AJ80" s="15"/>
      <c r="AK80" s="15"/>
      <c r="AL80" s="15"/>
      <c r="AM80" s="15"/>
      <c r="AN80" s="15"/>
      <c r="AO80" s="15"/>
      <c r="AP80" s="15"/>
      <c r="AQ80" s="15"/>
      <c r="AR80" s="15"/>
      <c r="AS80" s="15"/>
    </row>
    <row r="81" spans="1:45" s="12" customFormat="1" ht="84.65" customHeight="1" x14ac:dyDescent="0.3">
      <c r="A81" s="40" t="s">
        <v>426</v>
      </c>
      <c r="B81" s="85" t="s">
        <v>138</v>
      </c>
      <c r="C81" s="112" t="s">
        <v>427</v>
      </c>
      <c r="D81" s="10" t="s">
        <v>428</v>
      </c>
      <c r="E81" s="10" t="s">
        <v>429</v>
      </c>
      <c r="F81" s="10" t="s">
        <v>115</v>
      </c>
      <c r="G81" s="10" t="s">
        <v>142</v>
      </c>
      <c r="H81" s="11">
        <f t="shared" si="37"/>
        <v>0</v>
      </c>
      <c r="I81" s="38" t="s">
        <v>143</v>
      </c>
      <c r="J81" s="31">
        <f t="shared" si="38"/>
        <v>0</v>
      </c>
      <c r="K81" s="38" t="s">
        <v>143</v>
      </c>
      <c r="L81" s="31">
        <f t="shared" si="39"/>
        <v>0</v>
      </c>
      <c r="M81" s="38" t="s">
        <v>143</v>
      </c>
      <c r="N81" s="31">
        <f t="shared" si="40"/>
        <v>0</v>
      </c>
      <c r="O81" s="38" t="s">
        <v>143</v>
      </c>
      <c r="P81" s="31">
        <f t="shared" si="41"/>
        <v>0</v>
      </c>
      <c r="Q81" s="31">
        <f t="shared" si="42"/>
        <v>0</v>
      </c>
      <c r="R81" s="39" t="s">
        <v>143</v>
      </c>
      <c r="S81" s="39">
        <f t="shared" si="43"/>
        <v>0</v>
      </c>
      <c r="T81" s="38" t="str">
        <f t="shared" si="44"/>
        <v/>
      </c>
      <c r="U81" s="38" t="s">
        <v>143</v>
      </c>
      <c r="V81" s="92" t="s">
        <v>144</v>
      </c>
      <c r="W81" s="93" t="s">
        <v>143</v>
      </c>
      <c r="X81" s="93" t="s">
        <v>145</v>
      </c>
      <c r="Y81" s="92" t="s">
        <v>146</v>
      </c>
      <c r="Z81" s="92" t="s">
        <v>147</v>
      </c>
      <c r="AA81" s="92" t="s">
        <v>143</v>
      </c>
      <c r="AB81" s="92" t="s">
        <v>147</v>
      </c>
      <c r="AC81" s="15"/>
      <c r="AD81" s="15"/>
      <c r="AE81" s="15"/>
      <c r="AF81" s="15"/>
      <c r="AG81" s="15"/>
      <c r="AH81" s="15"/>
      <c r="AI81" s="15"/>
      <c r="AJ81" s="15"/>
      <c r="AK81" s="15"/>
      <c r="AL81" s="15"/>
      <c r="AM81" s="15"/>
      <c r="AN81" s="15"/>
      <c r="AO81" s="15"/>
      <c r="AP81" s="15"/>
      <c r="AQ81" s="15"/>
      <c r="AR81" s="15"/>
      <c r="AS81" s="15"/>
    </row>
    <row r="82" spans="1:45" s="12" customFormat="1" ht="66.650000000000006" customHeight="1" x14ac:dyDescent="0.3">
      <c r="A82" s="40" t="s">
        <v>430</v>
      </c>
      <c r="B82" s="85" t="s">
        <v>138</v>
      </c>
      <c r="C82" s="10" t="s">
        <v>431</v>
      </c>
      <c r="D82" s="10" t="s">
        <v>432</v>
      </c>
      <c r="E82" s="10" t="s">
        <v>433</v>
      </c>
      <c r="F82" s="10" t="s">
        <v>115</v>
      </c>
      <c r="G82" s="10" t="s">
        <v>142</v>
      </c>
      <c r="H82" s="11">
        <f t="shared" si="37"/>
        <v>0</v>
      </c>
      <c r="I82" s="38" t="s">
        <v>143</v>
      </c>
      <c r="J82" s="31">
        <f t="shared" si="38"/>
        <v>0</v>
      </c>
      <c r="K82" s="38" t="s">
        <v>143</v>
      </c>
      <c r="L82" s="31">
        <f t="shared" si="39"/>
        <v>0</v>
      </c>
      <c r="M82" s="38" t="s">
        <v>143</v>
      </c>
      <c r="N82" s="31">
        <f t="shared" si="40"/>
        <v>0</v>
      </c>
      <c r="O82" s="38" t="s">
        <v>143</v>
      </c>
      <c r="P82" s="31">
        <f t="shared" si="41"/>
        <v>0</v>
      </c>
      <c r="Q82" s="31">
        <f t="shared" si="42"/>
        <v>0</v>
      </c>
      <c r="R82" s="39" t="s">
        <v>143</v>
      </c>
      <c r="S82" s="39">
        <f t="shared" si="43"/>
        <v>0</v>
      </c>
      <c r="T82" s="38" t="str">
        <f t="shared" si="44"/>
        <v/>
      </c>
      <c r="U82" s="38" t="s">
        <v>143</v>
      </c>
      <c r="V82" s="92" t="s">
        <v>144</v>
      </c>
      <c r="W82" s="93" t="s">
        <v>143</v>
      </c>
      <c r="X82" s="93" t="s">
        <v>145</v>
      </c>
      <c r="Y82" s="92" t="s">
        <v>146</v>
      </c>
      <c r="Z82" s="92" t="s">
        <v>147</v>
      </c>
      <c r="AA82" s="92" t="s">
        <v>143</v>
      </c>
      <c r="AB82" s="92" t="s">
        <v>147</v>
      </c>
      <c r="AC82" s="15"/>
      <c r="AD82" s="15"/>
      <c r="AE82" s="15"/>
      <c r="AF82" s="15"/>
      <c r="AG82" s="15"/>
      <c r="AH82" s="15"/>
      <c r="AI82" s="15"/>
      <c r="AJ82" s="15"/>
      <c r="AK82" s="15"/>
      <c r="AL82" s="15"/>
      <c r="AM82" s="15"/>
      <c r="AN82" s="15"/>
      <c r="AO82" s="15"/>
      <c r="AP82" s="15"/>
      <c r="AQ82" s="15"/>
      <c r="AR82" s="15"/>
      <c r="AS82" s="15"/>
    </row>
    <row r="83" spans="1:45" s="12" customFormat="1" ht="91" customHeight="1" x14ac:dyDescent="0.3">
      <c r="A83" s="40" t="s">
        <v>434</v>
      </c>
      <c r="B83" s="85" t="s">
        <v>138</v>
      </c>
      <c r="C83" s="10" t="s">
        <v>435</v>
      </c>
      <c r="D83" s="10" t="s">
        <v>436</v>
      </c>
      <c r="E83" s="10" t="s">
        <v>437</v>
      </c>
      <c r="F83" s="10" t="s">
        <v>115</v>
      </c>
      <c r="G83" s="10" t="s">
        <v>142</v>
      </c>
      <c r="H83" s="11">
        <f t="shared" si="37"/>
        <v>0</v>
      </c>
      <c r="I83" s="38" t="s">
        <v>143</v>
      </c>
      <c r="J83" s="31">
        <f t="shared" si="38"/>
        <v>0</v>
      </c>
      <c r="K83" s="38" t="s">
        <v>143</v>
      </c>
      <c r="L83" s="31">
        <f t="shared" si="39"/>
        <v>0</v>
      </c>
      <c r="M83" s="38" t="s">
        <v>143</v>
      </c>
      <c r="N83" s="31">
        <f t="shared" si="40"/>
        <v>0</v>
      </c>
      <c r="O83" s="38" t="s">
        <v>143</v>
      </c>
      <c r="P83" s="31">
        <f t="shared" si="41"/>
        <v>0</v>
      </c>
      <c r="Q83" s="31">
        <f t="shared" si="42"/>
        <v>0</v>
      </c>
      <c r="R83" s="39" t="s">
        <v>143</v>
      </c>
      <c r="S83" s="39">
        <f t="shared" si="43"/>
        <v>0</v>
      </c>
      <c r="T83" s="38" t="str">
        <f t="shared" si="44"/>
        <v/>
      </c>
      <c r="U83" s="38" t="s">
        <v>143</v>
      </c>
      <c r="V83" s="92" t="s">
        <v>144</v>
      </c>
      <c r="W83" s="93" t="s">
        <v>143</v>
      </c>
      <c r="X83" s="93" t="s">
        <v>145</v>
      </c>
      <c r="Y83" s="92" t="s">
        <v>146</v>
      </c>
      <c r="Z83" s="92" t="s">
        <v>147</v>
      </c>
      <c r="AA83" s="92" t="s">
        <v>143</v>
      </c>
      <c r="AB83" s="92" t="s">
        <v>147</v>
      </c>
      <c r="AC83" s="15"/>
      <c r="AD83" s="15"/>
      <c r="AE83" s="15"/>
      <c r="AF83" s="15"/>
      <c r="AG83" s="15"/>
      <c r="AH83" s="15"/>
      <c r="AI83" s="15"/>
      <c r="AJ83" s="15"/>
      <c r="AK83" s="15"/>
      <c r="AL83" s="15"/>
      <c r="AM83" s="15"/>
      <c r="AN83" s="15"/>
      <c r="AO83" s="15"/>
      <c r="AP83" s="15"/>
      <c r="AQ83" s="15"/>
      <c r="AR83" s="15"/>
      <c r="AS83" s="15"/>
    </row>
    <row r="84" spans="1:45" s="12" customFormat="1" ht="106.5" customHeight="1" x14ac:dyDescent="0.3">
      <c r="A84" s="40" t="s">
        <v>438</v>
      </c>
      <c r="B84" s="85" t="s">
        <v>138</v>
      </c>
      <c r="C84" s="10" t="s">
        <v>439</v>
      </c>
      <c r="D84" s="10" t="s">
        <v>440</v>
      </c>
      <c r="E84" s="10" t="s">
        <v>441</v>
      </c>
      <c r="F84" s="10" t="s">
        <v>115</v>
      </c>
      <c r="G84" s="10" t="s">
        <v>142</v>
      </c>
      <c r="H84" s="11">
        <f t="shared" si="37"/>
        <v>0</v>
      </c>
      <c r="I84" s="38" t="s">
        <v>143</v>
      </c>
      <c r="J84" s="31">
        <f t="shared" si="38"/>
        <v>0</v>
      </c>
      <c r="K84" s="38" t="s">
        <v>143</v>
      </c>
      <c r="L84" s="31">
        <f t="shared" si="39"/>
        <v>0</v>
      </c>
      <c r="M84" s="38" t="s">
        <v>143</v>
      </c>
      <c r="N84" s="31">
        <f t="shared" si="40"/>
        <v>0</v>
      </c>
      <c r="O84" s="38" t="s">
        <v>143</v>
      </c>
      <c r="P84" s="31">
        <f t="shared" si="41"/>
        <v>0</v>
      </c>
      <c r="Q84" s="31">
        <f t="shared" si="42"/>
        <v>0</v>
      </c>
      <c r="R84" s="39" t="s">
        <v>143</v>
      </c>
      <c r="S84" s="39">
        <f t="shared" si="43"/>
        <v>0</v>
      </c>
      <c r="T84" s="38" t="str">
        <f t="shared" si="44"/>
        <v/>
      </c>
      <c r="U84" s="38" t="s">
        <v>143</v>
      </c>
      <c r="V84" s="92" t="s">
        <v>144</v>
      </c>
      <c r="W84" s="93" t="s">
        <v>143</v>
      </c>
      <c r="X84" s="93" t="s">
        <v>145</v>
      </c>
      <c r="Y84" s="92" t="s">
        <v>146</v>
      </c>
      <c r="Z84" s="92" t="s">
        <v>147</v>
      </c>
      <c r="AA84" s="92" t="s">
        <v>143</v>
      </c>
      <c r="AB84" s="92" t="s">
        <v>147</v>
      </c>
      <c r="AC84" s="15"/>
      <c r="AD84" s="15"/>
      <c r="AE84" s="15"/>
      <c r="AF84" s="15"/>
      <c r="AG84" s="15"/>
      <c r="AH84" s="15"/>
      <c r="AI84" s="15"/>
      <c r="AJ84" s="15"/>
      <c r="AK84" s="15"/>
      <c r="AL84" s="15"/>
      <c r="AM84" s="15"/>
      <c r="AN84" s="15"/>
      <c r="AO84" s="15"/>
      <c r="AP84" s="15"/>
      <c r="AQ84" s="15"/>
      <c r="AR84" s="15"/>
      <c r="AS84" s="15"/>
    </row>
    <row r="85" spans="1:45" s="12" customFormat="1" ht="108" customHeight="1" x14ac:dyDescent="0.3">
      <c r="A85" s="40" t="s">
        <v>442</v>
      </c>
      <c r="B85" s="85" t="s">
        <v>138</v>
      </c>
      <c r="C85" s="10" t="s">
        <v>443</v>
      </c>
      <c r="D85" s="10" t="s">
        <v>444</v>
      </c>
      <c r="E85" s="10" t="s">
        <v>445</v>
      </c>
      <c r="F85" s="10" t="s">
        <v>115</v>
      </c>
      <c r="G85" s="10" t="s">
        <v>142</v>
      </c>
      <c r="H85" s="11">
        <f t="shared" si="37"/>
        <v>0</v>
      </c>
      <c r="I85" s="38" t="s">
        <v>143</v>
      </c>
      <c r="J85" s="31">
        <f t="shared" si="38"/>
        <v>0</v>
      </c>
      <c r="K85" s="38" t="s">
        <v>143</v>
      </c>
      <c r="L85" s="31">
        <f t="shared" si="39"/>
        <v>0</v>
      </c>
      <c r="M85" s="38" t="s">
        <v>143</v>
      </c>
      <c r="N85" s="31">
        <f t="shared" si="40"/>
        <v>0</v>
      </c>
      <c r="O85" s="38" t="s">
        <v>143</v>
      </c>
      <c r="P85" s="31">
        <f t="shared" si="41"/>
        <v>0</v>
      </c>
      <c r="Q85" s="31">
        <f t="shared" si="42"/>
        <v>0</v>
      </c>
      <c r="R85" s="39" t="s">
        <v>143</v>
      </c>
      <c r="S85" s="39">
        <f t="shared" si="43"/>
        <v>0</v>
      </c>
      <c r="T85" s="38" t="str">
        <f t="shared" si="44"/>
        <v/>
      </c>
      <c r="U85" s="38" t="s">
        <v>143</v>
      </c>
      <c r="V85" s="92" t="s">
        <v>144</v>
      </c>
      <c r="W85" s="93" t="s">
        <v>143</v>
      </c>
      <c r="X85" s="93" t="s">
        <v>145</v>
      </c>
      <c r="Y85" s="92" t="s">
        <v>146</v>
      </c>
      <c r="Z85" s="92" t="s">
        <v>147</v>
      </c>
      <c r="AA85" s="92" t="s">
        <v>143</v>
      </c>
      <c r="AB85" s="92" t="s">
        <v>147</v>
      </c>
      <c r="AC85" s="15"/>
      <c r="AD85" s="15"/>
      <c r="AE85" s="15"/>
      <c r="AF85" s="15"/>
      <c r="AG85" s="15"/>
      <c r="AH85" s="15"/>
      <c r="AI85" s="15"/>
      <c r="AJ85" s="15"/>
      <c r="AK85" s="15"/>
      <c r="AL85" s="15"/>
      <c r="AM85" s="15"/>
      <c r="AN85" s="15"/>
      <c r="AO85" s="15"/>
      <c r="AP85" s="15"/>
      <c r="AQ85" s="15"/>
      <c r="AR85" s="15"/>
      <c r="AS85" s="15"/>
    </row>
    <row r="86" spans="1:45" s="12" customFormat="1" ht="97.5" customHeight="1" x14ac:dyDescent="0.3">
      <c r="A86" s="40" t="s">
        <v>446</v>
      </c>
      <c r="B86" s="85" t="s">
        <v>138</v>
      </c>
      <c r="C86" s="10" t="s">
        <v>447</v>
      </c>
      <c r="D86" s="10" t="s">
        <v>448</v>
      </c>
      <c r="E86" s="10" t="s">
        <v>449</v>
      </c>
      <c r="F86" s="10" t="s">
        <v>115</v>
      </c>
      <c r="G86" s="10" t="s">
        <v>142</v>
      </c>
      <c r="H86" s="11">
        <f t="shared" si="37"/>
        <v>0</v>
      </c>
      <c r="I86" s="38" t="s">
        <v>143</v>
      </c>
      <c r="J86" s="31">
        <f t="shared" si="38"/>
        <v>0</v>
      </c>
      <c r="K86" s="38" t="s">
        <v>143</v>
      </c>
      <c r="L86" s="31">
        <f t="shared" si="39"/>
        <v>0</v>
      </c>
      <c r="M86" s="38" t="s">
        <v>143</v>
      </c>
      <c r="N86" s="31">
        <f t="shared" si="40"/>
        <v>0</v>
      </c>
      <c r="O86" s="38" t="s">
        <v>143</v>
      </c>
      <c r="P86" s="31">
        <f t="shared" si="41"/>
        <v>0</v>
      </c>
      <c r="Q86" s="31">
        <f t="shared" si="42"/>
        <v>0</v>
      </c>
      <c r="R86" s="39" t="s">
        <v>143</v>
      </c>
      <c r="S86" s="39">
        <f t="shared" si="43"/>
        <v>0</v>
      </c>
      <c r="T86" s="38" t="str">
        <f t="shared" si="44"/>
        <v/>
      </c>
      <c r="U86" s="38" t="s">
        <v>143</v>
      </c>
      <c r="V86" s="92" t="s">
        <v>144</v>
      </c>
      <c r="W86" s="93" t="s">
        <v>143</v>
      </c>
      <c r="X86" s="93" t="s">
        <v>145</v>
      </c>
      <c r="Y86" s="92" t="s">
        <v>146</v>
      </c>
      <c r="Z86" s="92" t="s">
        <v>147</v>
      </c>
      <c r="AA86" s="92" t="s">
        <v>143</v>
      </c>
      <c r="AB86" s="92" t="s">
        <v>147</v>
      </c>
      <c r="AC86" s="15"/>
      <c r="AD86" s="15"/>
      <c r="AE86" s="15"/>
      <c r="AF86" s="15"/>
      <c r="AG86" s="15"/>
      <c r="AH86" s="15"/>
      <c r="AI86" s="15"/>
      <c r="AJ86" s="15"/>
      <c r="AK86" s="15"/>
      <c r="AL86" s="15"/>
      <c r="AM86" s="15"/>
      <c r="AN86" s="15"/>
      <c r="AO86" s="15"/>
      <c r="AP86" s="15"/>
      <c r="AQ86" s="15"/>
      <c r="AR86" s="15"/>
      <c r="AS86" s="15"/>
    </row>
    <row r="87" spans="1:45" s="12" customFormat="1" ht="80.5" customHeight="1" x14ac:dyDescent="0.3">
      <c r="A87" s="40" t="s">
        <v>450</v>
      </c>
      <c r="B87" s="85" t="s">
        <v>138</v>
      </c>
      <c r="C87" s="10" t="s">
        <v>451</v>
      </c>
      <c r="D87" s="10" t="s">
        <v>452</v>
      </c>
      <c r="E87" s="10" t="s">
        <v>453</v>
      </c>
      <c r="F87" s="10" t="s">
        <v>115</v>
      </c>
      <c r="G87" s="10" t="s">
        <v>142</v>
      </c>
      <c r="H87" s="11">
        <f t="shared" ref="H87:H89" si="45">IF(I87="Mycket låg",1,(IF(I87="Låg",2,(IF(I87="Medel",3,(IF(I87="Hög",4,(IF(I87="Mycket hög",5,0)))))))))</f>
        <v>0</v>
      </c>
      <c r="I87" s="38" t="s">
        <v>143</v>
      </c>
      <c r="J87" s="31">
        <f t="shared" ref="J87:J89" si="46">IF(K87="Liten",1,(IF(K87="Medel",2,(IF(K87="Stor",3,0)))))</f>
        <v>0</v>
      </c>
      <c r="K87" s="38" t="s">
        <v>143</v>
      </c>
      <c r="L87" s="31">
        <f t="shared" ref="L87:L89" si="47">IF(M87="Kort",1,(IF(M87="Medel",2,(IF(M87="Lång",3,0)))))</f>
        <v>0</v>
      </c>
      <c r="M87" s="38" t="s">
        <v>143</v>
      </c>
      <c r="N87" s="31">
        <f t="shared" ref="N87:N89" si="48">IF(O87="Lokalt",1,(IF(O87="Regionalt",2,(IF(O87="Nationellt",3,0)))))</f>
        <v>0</v>
      </c>
      <c r="O87" s="38" t="s">
        <v>143</v>
      </c>
      <c r="P87" s="31">
        <f t="shared" ref="P87:P89" si="49">(H87*3+J87+L87+N87)</f>
        <v>0</v>
      </c>
      <c r="Q87" s="31">
        <f t="shared" ref="Q87:Q89" si="50">IF(R87="Låg",1,(IF(R87="Medelhög",2,(IF(R87="Hög",3,(IF(R87="Mycket hög",4,0)))))))</f>
        <v>0</v>
      </c>
      <c r="R87" s="39" t="s">
        <v>143</v>
      </c>
      <c r="S87" s="39">
        <f t="shared" ref="S87:S89" si="51">IF(Q87="","",P87*Q87)</f>
        <v>0</v>
      </c>
      <c r="T87" s="38" t="str">
        <f t="shared" ref="T87:T89" si="52">IF(S87=0,"",IF(S87&lt;=30, "Låg", IF(S87&lt;=40, "Medel", IF(S87&lt;=70, "Hög", "Extremt Hög"))))</f>
        <v/>
      </c>
      <c r="U87" s="38" t="s">
        <v>143</v>
      </c>
      <c r="V87" s="92" t="s">
        <v>144</v>
      </c>
      <c r="W87" s="93" t="s">
        <v>143</v>
      </c>
      <c r="X87" s="93" t="s">
        <v>145</v>
      </c>
      <c r="Y87" s="92" t="s">
        <v>146</v>
      </c>
      <c r="Z87" s="92" t="s">
        <v>147</v>
      </c>
      <c r="AA87" s="92" t="s">
        <v>143</v>
      </c>
      <c r="AB87" s="92" t="s">
        <v>147</v>
      </c>
      <c r="AC87" s="15"/>
      <c r="AD87" s="15"/>
      <c r="AE87" s="15"/>
      <c r="AF87" s="15"/>
      <c r="AG87" s="15"/>
      <c r="AH87" s="15"/>
      <c r="AI87" s="15"/>
      <c r="AJ87" s="15"/>
      <c r="AK87" s="15"/>
      <c r="AL87" s="15"/>
      <c r="AM87" s="15"/>
      <c r="AN87" s="15"/>
      <c r="AO87" s="15"/>
      <c r="AP87" s="15"/>
      <c r="AQ87" s="15"/>
      <c r="AR87" s="15"/>
      <c r="AS87" s="15"/>
    </row>
    <row r="88" spans="1:45" s="18" customFormat="1" ht="104" x14ac:dyDescent="0.35">
      <c r="A88" s="40" t="s">
        <v>454</v>
      </c>
      <c r="B88" s="85" t="s">
        <v>138</v>
      </c>
      <c r="C88" s="10" t="s">
        <v>455</v>
      </c>
      <c r="D88" s="10" t="s">
        <v>456</v>
      </c>
      <c r="E88" s="10" t="s">
        <v>457</v>
      </c>
      <c r="F88" s="10" t="s">
        <v>115</v>
      </c>
      <c r="G88" s="10" t="s">
        <v>142</v>
      </c>
      <c r="H88" s="11">
        <f t="shared" si="45"/>
        <v>0</v>
      </c>
      <c r="I88" s="38" t="s">
        <v>143</v>
      </c>
      <c r="J88" s="31">
        <f t="shared" si="46"/>
        <v>0</v>
      </c>
      <c r="K88" s="38" t="s">
        <v>143</v>
      </c>
      <c r="L88" s="31">
        <f t="shared" si="47"/>
        <v>0</v>
      </c>
      <c r="M88" s="38" t="s">
        <v>143</v>
      </c>
      <c r="N88" s="31">
        <f t="shared" si="48"/>
        <v>0</v>
      </c>
      <c r="O88" s="38" t="s">
        <v>143</v>
      </c>
      <c r="P88" s="31">
        <f t="shared" si="49"/>
        <v>0</v>
      </c>
      <c r="Q88" s="31">
        <f t="shared" si="50"/>
        <v>0</v>
      </c>
      <c r="R88" s="39" t="s">
        <v>143</v>
      </c>
      <c r="S88" s="39">
        <f t="shared" si="51"/>
        <v>0</v>
      </c>
      <c r="T88" s="38" t="str">
        <f t="shared" si="52"/>
        <v/>
      </c>
      <c r="U88" s="38" t="s">
        <v>143</v>
      </c>
      <c r="V88" s="92" t="s">
        <v>144</v>
      </c>
      <c r="W88" s="93" t="s">
        <v>143</v>
      </c>
      <c r="X88" s="93" t="s">
        <v>145</v>
      </c>
      <c r="Y88" s="92" t="s">
        <v>146</v>
      </c>
      <c r="Z88" s="92" t="s">
        <v>147</v>
      </c>
      <c r="AA88" s="92" t="s">
        <v>143</v>
      </c>
      <c r="AB88" s="92" t="s">
        <v>147</v>
      </c>
    </row>
    <row r="89" spans="1:45" s="18" customFormat="1" ht="97.5" customHeight="1" x14ac:dyDescent="0.35">
      <c r="A89" s="40" t="s">
        <v>458</v>
      </c>
      <c r="B89" s="85" t="s">
        <v>138</v>
      </c>
      <c r="C89" s="10" t="s">
        <v>459</v>
      </c>
      <c r="D89" s="10" t="s">
        <v>460</v>
      </c>
      <c r="E89" s="10" t="s">
        <v>461</v>
      </c>
      <c r="F89" s="10" t="s">
        <v>115</v>
      </c>
      <c r="G89" s="10" t="s">
        <v>142</v>
      </c>
      <c r="H89" s="11">
        <f t="shared" si="45"/>
        <v>0</v>
      </c>
      <c r="I89" s="38" t="s">
        <v>143</v>
      </c>
      <c r="J89" s="31">
        <f t="shared" si="46"/>
        <v>0</v>
      </c>
      <c r="K89" s="38" t="s">
        <v>143</v>
      </c>
      <c r="L89" s="31">
        <f t="shared" si="47"/>
        <v>0</v>
      </c>
      <c r="M89" s="38" t="s">
        <v>143</v>
      </c>
      <c r="N89" s="31">
        <f t="shared" si="48"/>
        <v>0</v>
      </c>
      <c r="O89" s="38" t="s">
        <v>143</v>
      </c>
      <c r="P89" s="31">
        <f t="shared" si="49"/>
        <v>0</v>
      </c>
      <c r="Q89" s="31">
        <f t="shared" si="50"/>
        <v>0</v>
      </c>
      <c r="R89" s="39" t="s">
        <v>143</v>
      </c>
      <c r="S89" s="39">
        <f t="shared" si="51"/>
        <v>0</v>
      </c>
      <c r="T89" s="38" t="str">
        <f t="shared" si="52"/>
        <v/>
      </c>
      <c r="U89" s="38" t="s">
        <v>143</v>
      </c>
      <c r="V89" s="92" t="s">
        <v>144</v>
      </c>
      <c r="W89" s="93" t="s">
        <v>143</v>
      </c>
      <c r="X89" s="93" t="s">
        <v>145</v>
      </c>
      <c r="Y89" s="92" t="s">
        <v>146</v>
      </c>
      <c r="Z89" s="92" t="s">
        <v>147</v>
      </c>
      <c r="AA89" s="92" t="s">
        <v>143</v>
      </c>
      <c r="AB89" s="92" t="s">
        <v>147</v>
      </c>
    </row>
    <row r="90" spans="1:45" s="18" customFormat="1" ht="130" x14ac:dyDescent="0.35">
      <c r="A90" s="40" t="s">
        <v>462</v>
      </c>
      <c r="B90" s="85" t="s">
        <v>138</v>
      </c>
      <c r="C90" s="10" t="s">
        <v>463</v>
      </c>
      <c r="D90" s="10" t="s">
        <v>464</v>
      </c>
      <c r="E90" s="10" t="s">
        <v>465</v>
      </c>
      <c r="F90" s="10" t="s">
        <v>115</v>
      </c>
      <c r="G90" s="10" t="s">
        <v>142</v>
      </c>
      <c r="H90" s="11">
        <f t="shared" si="37"/>
        <v>0</v>
      </c>
      <c r="I90" s="38" t="s">
        <v>143</v>
      </c>
      <c r="J90" s="31">
        <f t="shared" si="38"/>
        <v>0</v>
      </c>
      <c r="K90" s="38" t="s">
        <v>143</v>
      </c>
      <c r="L90" s="31">
        <f t="shared" si="39"/>
        <v>0</v>
      </c>
      <c r="M90" s="38" t="s">
        <v>143</v>
      </c>
      <c r="N90" s="31">
        <f t="shared" si="40"/>
        <v>0</v>
      </c>
      <c r="O90" s="38" t="s">
        <v>143</v>
      </c>
      <c r="P90" s="31">
        <f t="shared" si="41"/>
        <v>0</v>
      </c>
      <c r="Q90" s="31">
        <f t="shared" si="42"/>
        <v>0</v>
      </c>
      <c r="R90" s="39" t="s">
        <v>143</v>
      </c>
      <c r="S90" s="39">
        <f t="shared" si="43"/>
        <v>0</v>
      </c>
      <c r="T90" s="38" t="str">
        <f t="shared" si="44"/>
        <v/>
      </c>
      <c r="U90" s="38" t="s">
        <v>143</v>
      </c>
      <c r="V90" s="92" t="s">
        <v>144</v>
      </c>
      <c r="W90" s="93" t="s">
        <v>143</v>
      </c>
      <c r="X90" s="93" t="s">
        <v>145</v>
      </c>
      <c r="Y90" s="92" t="s">
        <v>146</v>
      </c>
      <c r="Z90" s="92" t="s">
        <v>147</v>
      </c>
      <c r="AA90" s="92" t="s">
        <v>143</v>
      </c>
      <c r="AB90" s="92" t="s">
        <v>147</v>
      </c>
    </row>
    <row r="91" spans="1:45" s="18" customFormat="1" x14ac:dyDescent="0.35">
      <c r="A91" s="16"/>
      <c r="B91" s="81"/>
      <c r="C91" s="16"/>
      <c r="D91" s="16"/>
      <c r="E91" s="16"/>
      <c r="F91" s="16"/>
      <c r="G91" s="16"/>
      <c r="H91" s="16"/>
      <c r="I91" s="16"/>
      <c r="J91" s="16"/>
      <c r="K91" s="16"/>
      <c r="L91" s="16"/>
      <c r="M91" s="16"/>
      <c r="N91" s="16"/>
      <c r="O91" s="16"/>
      <c r="P91" s="16"/>
      <c r="Q91" s="16"/>
      <c r="R91" s="16"/>
      <c r="S91" s="16"/>
      <c r="T91" s="17"/>
    </row>
    <row r="92" spans="1:45" s="18" customFormat="1" x14ac:dyDescent="0.35">
      <c r="A92" s="16"/>
      <c r="B92" s="81"/>
      <c r="C92" s="16"/>
      <c r="D92" s="16"/>
      <c r="E92" s="16"/>
      <c r="F92" s="16"/>
      <c r="G92" s="16"/>
      <c r="H92" s="16"/>
      <c r="I92" s="16"/>
      <c r="J92" s="16"/>
      <c r="K92" s="16"/>
      <c r="L92" s="16"/>
      <c r="M92" s="16"/>
      <c r="N92" s="16"/>
      <c r="O92" s="16"/>
      <c r="P92" s="16"/>
      <c r="Q92" s="16"/>
      <c r="R92" s="16"/>
      <c r="S92" s="16"/>
      <c r="T92" s="17"/>
    </row>
    <row r="93" spans="1:45" s="18" customFormat="1" x14ac:dyDescent="0.35">
      <c r="A93" s="16"/>
      <c r="B93" s="81"/>
      <c r="C93" s="16"/>
      <c r="D93" s="16"/>
      <c r="E93" s="16"/>
      <c r="F93" s="16"/>
      <c r="G93" s="16"/>
      <c r="H93" s="16"/>
      <c r="I93" s="16"/>
      <c r="J93" s="16"/>
      <c r="K93" s="16"/>
      <c r="L93" s="16"/>
      <c r="M93" s="16"/>
      <c r="N93" s="16"/>
      <c r="O93" s="16"/>
      <c r="P93" s="16"/>
      <c r="Q93" s="16"/>
      <c r="R93" s="16"/>
      <c r="S93" s="16"/>
      <c r="T93" s="17"/>
    </row>
    <row r="94" spans="1:45" s="18" customFormat="1" x14ac:dyDescent="0.35">
      <c r="A94" s="16"/>
      <c r="B94" s="81"/>
      <c r="C94" s="16"/>
      <c r="D94" s="16"/>
      <c r="E94" s="16"/>
      <c r="F94" s="16"/>
      <c r="G94" s="16"/>
      <c r="H94" s="16"/>
      <c r="I94" s="16"/>
      <c r="J94" s="16"/>
      <c r="K94" s="16"/>
      <c r="L94" s="16"/>
      <c r="M94" s="16"/>
      <c r="N94" s="16"/>
      <c r="O94" s="16"/>
      <c r="P94" s="16"/>
      <c r="Q94" s="16"/>
      <c r="R94" s="16"/>
      <c r="S94" s="16"/>
      <c r="T94" s="17"/>
    </row>
    <row r="95" spans="1:45" s="18" customFormat="1" x14ac:dyDescent="0.35">
      <c r="A95" s="16"/>
      <c r="B95" s="81"/>
      <c r="C95" s="16"/>
      <c r="D95" s="16"/>
      <c r="E95" s="16"/>
      <c r="F95" s="16"/>
      <c r="G95" s="16"/>
      <c r="H95" s="16"/>
      <c r="I95" s="16"/>
      <c r="J95" s="16"/>
      <c r="K95" s="16"/>
      <c r="L95" s="16"/>
      <c r="M95" s="16"/>
      <c r="N95" s="16"/>
      <c r="O95" s="16"/>
      <c r="P95" s="16"/>
      <c r="Q95" s="16"/>
      <c r="R95" s="16"/>
      <c r="S95" s="16"/>
      <c r="T95" s="17"/>
    </row>
    <row r="96" spans="1:45"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1"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1"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1"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1"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1" x14ac:dyDescent="0.35">
      <c r="A341" s="16"/>
      <c r="B341" s="81"/>
      <c r="C341" s="16"/>
      <c r="D341" s="16"/>
      <c r="E341" s="16"/>
      <c r="F341" s="16"/>
      <c r="G341" s="16"/>
      <c r="H341" s="16"/>
      <c r="I341" s="16"/>
      <c r="J341" s="16"/>
      <c r="K341" s="16"/>
      <c r="L341" s="16"/>
      <c r="M341" s="16"/>
      <c r="N341" s="16"/>
      <c r="O341" s="16"/>
      <c r="P341" s="16"/>
      <c r="Q341" s="16"/>
      <c r="R341" s="16"/>
      <c r="S341" s="16"/>
      <c r="T341" s="17"/>
      <c r="U341" s="18"/>
    </row>
    <row r="342" spans="1:21" x14ac:dyDescent="0.35">
      <c r="A342" s="16"/>
      <c r="B342" s="81"/>
      <c r="C342" s="16"/>
      <c r="D342" s="16"/>
      <c r="E342" s="16"/>
      <c r="F342" s="16"/>
      <c r="G342" s="16"/>
      <c r="H342" s="16"/>
      <c r="I342" s="16"/>
      <c r="J342" s="16"/>
      <c r="K342" s="16"/>
      <c r="L342" s="16"/>
      <c r="M342" s="16"/>
      <c r="N342" s="16"/>
      <c r="O342" s="16"/>
      <c r="P342" s="16"/>
      <c r="Q342" s="16"/>
      <c r="R342" s="16"/>
      <c r="S342" s="16"/>
      <c r="T342" s="17"/>
      <c r="U342" s="18"/>
    </row>
    <row r="343" spans="1:21" x14ac:dyDescent="0.35">
      <c r="A343" s="16"/>
      <c r="B343" s="81"/>
      <c r="C343" s="16"/>
      <c r="D343" s="16"/>
      <c r="E343" s="16"/>
      <c r="F343" s="16"/>
      <c r="G343" s="16"/>
      <c r="H343" s="16"/>
      <c r="I343" s="16"/>
      <c r="J343" s="16"/>
      <c r="K343" s="16"/>
      <c r="L343" s="16"/>
      <c r="M343" s="16"/>
      <c r="N343" s="16"/>
      <c r="O343" s="16"/>
      <c r="P343" s="16"/>
      <c r="Q343" s="16"/>
      <c r="R343" s="16"/>
      <c r="S343" s="16"/>
      <c r="T343" s="17"/>
      <c r="U343" s="18"/>
    </row>
    <row r="344" spans="1:21" x14ac:dyDescent="0.35">
      <c r="A344" s="16"/>
      <c r="B344" s="81"/>
      <c r="C344" s="16"/>
      <c r="D344" s="16"/>
      <c r="E344" s="16"/>
      <c r="F344" s="16"/>
      <c r="G344" s="16"/>
      <c r="H344" s="16"/>
      <c r="I344" s="16"/>
      <c r="J344" s="16"/>
      <c r="K344" s="16"/>
      <c r="L344" s="16"/>
      <c r="M344" s="16"/>
      <c r="N344" s="16"/>
      <c r="O344" s="16"/>
      <c r="P344" s="16"/>
      <c r="Q344" s="16"/>
      <c r="R344" s="16"/>
      <c r="S344" s="16"/>
      <c r="T344" s="17"/>
      <c r="U344" s="18"/>
    </row>
    <row r="345" spans="1:21" x14ac:dyDescent="0.35">
      <c r="A345" s="16"/>
      <c r="B345" s="81"/>
      <c r="C345" s="16"/>
      <c r="D345" s="16"/>
      <c r="E345" s="16"/>
      <c r="F345" s="16"/>
      <c r="G345" s="16"/>
      <c r="H345" s="16"/>
      <c r="I345" s="16"/>
      <c r="J345" s="16"/>
      <c r="K345" s="16"/>
      <c r="L345" s="16"/>
      <c r="M345" s="16"/>
      <c r="N345" s="16"/>
      <c r="O345" s="16"/>
      <c r="P345" s="16"/>
      <c r="Q345" s="16"/>
      <c r="R345" s="16"/>
      <c r="S345" s="16"/>
      <c r="T345" s="17"/>
      <c r="U345" s="18"/>
    </row>
    <row r="346" spans="1:21" x14ac:dyDescent="0.35">
      <c r="A346" s="16"/>
      <c r="B346" s="81"/>
      <c r="C346" s="16"/>
      <c r="D346" s="16"/>
      <c r="E346" s="16"/>
      <c r="F346" s="16"/>
      <c r="G346" s="16"/>
      <c r="H346" s="16"/>
      <c r="I346" s="16"/>
      <c r="J346" s="16"/>
      <c r="K346" s="16"/>
      <c r="L346" s="16"/>
      <c r="M346" s="16"/>
      <c r="N346" s="16"/>
      <c r="O346" s="16"/>
      <c r="P346" s="16"/>
      <c r="Q346" s="16"/>
      <c r="R346" s="16"/>
      <c r="S346" s="16"/>
      <c r="T346" s="17"/>
      <c r="U346" s="18"/>
    </row>
    <row r="347" spans="1:21" x14ac:dyDescent="0.35">
      <c r="A347" s="16"/>
      <c r="B347" s="81"/>
      <c r="C347" s="16"/>
      <c r="D347" s="16"/>
      <c r="E347" s="16"/>
      <c r="F347" s="16"/>
      <c r="G347" s="16"/>
      <c r="H347" s="16"/>
      <c r="I347" s="16"/>
      <c r="J347" s="16"/>
      <c r="K347" s="16"/>
      <c r="L347" s="16"/>
      <c r="M347" s="16"/>
      <c r="N347" s="16"/>
      <c r="O347" s="16"/>
      <c r="P347" s="16"/>
      <c r="Q347" s="16"/>
      <c r="R347" s="16"/>
      <c r="S347" s="16"/>
      <c r="T347" s="17"/>
      <c r="U347" s="18"/>
    </row>
    <row r="348" spans="1:21" x14ac:dyDescent="0.35">
      <c r="A348" s="16"/>
      <c r="B348" s="81"/>
      <c r="C348" s="16"/>
      <c r="D348" s="16"/>
      <c r="E348" s="16"/>
      <c r="F348" s="16"/>
      <c r="G348" s="16"/>
      <c r="H348" s="16"/>
      <c r="I348" s="16"/>
      <c r="J348" s="16"/>
      <c r="K348" s="16"/>
      <c r="L348" s="16"/>
      <c r="M348" s="16"/>
      <c r="N348" s="16"/>
      <c r="O348" s="16"/>
      <c r="P348" s="16"/>
      <c r="Q348" s="16"/>
      <c r="R348" s="16"/>
      <c r="S348" s="16"/>
      <c r="T348" s="17"/>
      <c r="U348" s="18"/>
    </row>
    <row r="349" spans="1:21" x14ac:dyDescent="0.35">
      <c r="A349" s="16"/>
      <c r="B349" s="81"/>
      <c r="C349" s="16"/>
      <c r="D349" s="16"/>
      <c r="E349" s="16"/>
      <c r="F349" s="16"/>
      <c r="G349" s="16"/>
      <c r="H349" s="16"/>
      <c r="I349" s="16"/>
      <c r="J349" s="16"/>
      <c r="K349" s="16"/>
      <c r="L349" s="16"/>
      <c r="M349" s="16"/>
      <c r="N349" s="16"/>
      <c r="O349" s="16"/>
      <c r="P349" s="16"/>
      <c r="Q349" s="16"/>
      <c r="R349" s="16"/>
      <c r="S349" s="16"/>
      <c r="T349" s="17"/>
      <c r="U349" s="18"/>
    </row>
    <row r="350" spans="1:21" x14ac:dyDescent="0.35">
      <c r="A350" s="16"/>
      <c r="B350" s="81"/>
      <c r="C350" s="16"/>
      <c r="D350" s="16"/>
      <c r="E350" s="16"/>
      <c r="F350" s="16"/>
      <c r="G350" s="16"/>
      <c r="H350" s="16"/>
      <c r="I350" s="16"/>
      <c r="J350" s="16"/>
      <c r="K350" s="16"/>
      <c r="L350" s="16"/>
      <c r="M350" s="16"/>
      <c r="N350" s="16"/>
      <c r="O350" s="16"/>
      <c r="P350" s="16"/>
      <c r="Q350" s="16"/>
      <c r="R350" s="16"/>
      <c r="S350" s="16"/>
      <c r="T350" s="17"/>
      <c r="U350" s="18"/>
    </row>
    <row r="351" spans="1:21" x14ac:dyDescent="0.35">
      <c r="A351" s="16"/>
      <c r="B351" s="81"/>
      <c r="C351" s="16"/>
      <c r="D351" s="16"/>
      <c r="E351" s="16"/>
      <c r="F351" s="16"/>
      <c r="G351" s="16"/>
      <c r="H351" s="16"/>
      <c r="I351" s="16"/>
      <c r="J351" s="16"/>
      <c r="K351" s="16"/>
      <c r="L351" s="16"/>
      <c r="M351" s="16"/>
      <c r="N351" s="16"/>
      <c r="O351" s="16"/>
      <c r="P351" s="16"/>
      <c r="Q351" s="16"/>
      <c r="R351" s="16"/>
      <c r="S351" s="16"/>
      <c r="T351" s="17"/>
      <c r="U351" s="18"/>
    </row>
    <row r="352" spans="1:21" x14ac:dyDescent="0.35">
      <c r="A352" s="16"/>
      <c r="B352" s="81"/>
      <c r="C352" s="16"/>
      <c r="D352" s="16"/>
      <c r="E352" s="16"/>
      <c r="F352" s="16"/>
      <c r="G352" s="16"/>
      <c r="H352" s="16"/>
      <c r="I352" s="16"/>
      <c r="J352" s="16"/>
      <c r="K352" s="16"/>
      <c r="L352" s="16"/>
      <c r="M352" s="16"/>
      <c r="N352" s="16"/>
      <c r="O352" s="16"/>
      <c r="P352" s="16"/>
      <c r="Q352" s="16"/>
      <c r="R352" s="16"/>
      <c r="S352" s="16"/>
      <c r="T352" s="17"/>
      <c r="U352" s="18"/>
    </row>
    <row r="353" spans="1:21" x14ac:dyDescent="0.35">
      <c r="A353" s="16"/>
      <c r="B353" s="81"/>
      <c r="C353" s="16"/>
      <c r="D353" s="16"/>
      <c r="E353" s="16"/>
      <c r="F353" s="16"/>
      <c r="G353" s="16"/>
      <c r="H353" s="16"/>
      <c r="I353" s="16"/>
      <c r="J353" s="16"/>
      <c r="K353" s="16"/>
      <c r="L353" s="16"/>
      <c r="M353" s="16"/>
      <c r="N353" s="16"/>
      <c r="O353" s="16"/>
      <c r="P353" s="16"/>
      <c r="Q353" s="16"/>
      <c r="R353" s="16"/>
      <c r="S353" s="16"/>
      <c r="T353" s="17"/>
      <c r="U353" s="18"/>
    </row>
    <row r="354" spans="1:21" x14ac:dyDescent="0.35">
      <c r="A354" s="16"/>
      <c r="B354" s="81"/>
      <c r="C354" s="16"/>
      <c r="D354" s="16"/>
      <c r="E354" s="16"/>
      <c r="F354" s="16"/>
      <c r="G354" s="16"/>
      <c r="H354" s="16"/>
      <c r="I354" s="16"/>
      <c r="J354" s="16"/>
      <c r="K354" s="16"/>
      <c r="L354" s="16"/>
      <c r="M354" s="16"/>
      <c r="N354" s="16"/>
      <c r="O354" s="16"/>
      <c r="P354" s="16"/>
      <c r="Q354" s="16"/>
      <c r="R354" s="16"/>
      <c r="S354" s="16"/>
      <c r="T354" s="17"/>
      <c r="U354" s="18"/>
    </row>
    <row r="355" spans="1:21" x14ac:dyDescent="0.35">
      <c r="A355" s="16"/>
      <c r="B355" s="81"/>
      <c r="C355" s="16"/>
      <c r="D355" s="16"/>
      <c r="E355" s="16"/>
      <c r="F355" s="16"/>
      <c r="G355" s="16"/>
      <c r="H355" s="16"/>
      <c r="I355" s="16"/>
      <c r="J355" s="16"/>
      <c r="K355" s="16"/>
      <c r="L355" s="16"/>
      <c r="M355" s="16"/>
      <c r="N355" s="16"/>
      <c r="O355" s="16"/>
      <c r="P355" s="16"/>
      <c r="Q355" s="16"/>
      <c r="R355" s="16"/>
      <c r="S355" s="16"/>
      <c r="T355" s="17"/>
      <c r="U355" s="18"/>
    </row>
    <row r="356" spans="1:21" x14ac:dyDescent="0.35">
      <c r="A356" s="16"/>
      <c r="B356" s="81"/>
      <c r="C356" s="16"/>
      <c r="D356" s="16"/>
      <c r="E356" s="16"/>
      <c r="F356" s="16"/>
      <c r="G356" s="16"/>
      <c r="H356" s="16"/>
      <c r="I356" s="16"/>
      <c r="J356" s="16"/>
      <c r="K356" s="16"/>
      <c r="L356" s="16"/>
      <c r="M356" s="16"/>
      <c r="N356" s="16"/>
      <c r="O356" s="16"/>
      <c r="P356" s="16"/>
      <c r="Q356" s="16"/>
      <c r="R356" s="16"/>
      <c r="S356" s="16"/>
      <c r="T356" s="17"/>
      <c r="U356" s="18"/>
    </row>
    <row r="357" spans="1:21" x14ac:dyDescent="0.35">
      <c r="A357" s="16"/>
      <c r="B357" s="81"/>
      <c r="C357" s="16"/>
      <c r="D357" s="16"/>
      <c r="E357" s="16"/>
      <c r="F357" s="16"/>
      <c r="G357" s="16"/>
      <c r="H357" s="16"/>
      <c r="I357" s="16"/>
      <c r="J357" s="16"/>
      <c r="K357" s="16"/>
      <c r="L357" s="16"/>
      <c r="M357" s="16"/>
      <c r="N357" s="16"/>
      <c r="O357" s="16"/>
      <c r="P357" s="16"/>
      <c r="Q357" s="16"/>
      <c r="R357" s="16"/>
      <c r="S357" s="16"/>
      <c r="T357" s="17"/>
      <c r="U357" s="18"/>
    </row>
    <row r="358" spans="1:21" x14ac:dyDescent="0.35">
      <c r="A358" s="16"/>
      <c r="B358" s="81"/>
      <c r="C358" s="16"/>
      <c r="D358" s="16"/>
      <c r="E358" s="16"/>
      <c r="F358" s="16"/>
      <c r="G358" s="16"/>
      <c r="H358" s="16"/>
      <c r="I358" s="16"/>
      <c r="J358" s="16"/>
      <c r="K358" s="16"/>
      <c r="L358" s="16"/>
      <c r="M358" s="16"/>
      <c r="N358" s="16"/>
      <c r="O358" s="16"/>
      <c r="P358" s="16"/>
      <c r="Q358" s="16"/>
      <c r="R358" s="16"/>
      <c r="S358" s="16"/>
      <c r="T358" s="17"/>
      <c r="U358" s="18"/>
    </row>
    <row r="359" spans="1:21" x14ac:dyDescent="0.35">
      <c r="A359" s="16"/>
      <c r="B359" s="81"/>
      <c r="C359" s="16"/>
      <c r="D359" s="16"/>
      <c r="E359" s="16"/>
      <c r="F359" s="16"/>
      <c r="G359" s="16"/>
      <c r="H359" s="16"/>
      <c r="I359" s="16"/>
      <c r="J359" s="16"/>
      <c r="K359" s="16"/>
      <c r="L359" s="16"/>
      <c r="M359" s="16"/>
      <c r="N359" s="16"/>
      <c r="O359" s="16"/>
      <c r="P359" s="16"/>
      <c r="Q359" s="16"/>
      <c r="R359" s="16"/>
      <c r="S359" s="16"/>
      <c r="T359" s="17"/>
      <c r="U359" s="18"/>
    </row>
    <row r="360" spans="1:21" x14ac:dyDescent="0.35">
      <c r="A360" s="16"/>
      <c r="B360" s="81"/>
      <c r="C360" s="16"/>
      <c r="D360" s="16"/>
      <c r="E360" s="16"/>
      <c r="F360" s="16"/>
      <c r="G360" s="16"/>
      <c r="H360" s="16"/>
      <c r="I360" s="16"/>
      <c r="J360" s="16"/>
      <c r="K360" s="16"/>
      <c r="L360" s="16"/>
      <c r="M360" s="16"/>
      <c r="N360" s="16"/>
      <c r="O360" s="16"/>
      <c r="P360" s="16"/>
      <c r="Q360" s="16"/>
      <c r="R360" s="16"/>
      <c r="S360" s="16"/>
      <c r="T360" s="17"/>
      <c r="U360" s="18"/>
    </row>
    <row r="361" spans="1:21" x14ac:dyDescent="0.35">
      <c r="A361" s="16"/>
      <c r="B361" s="81"/>
      <c r="C361" s="16"/>
      <c r="D361" s="16"/>
      <c r="E361" s="16"/>
      <c r="F361" s="16"/>
      <c r="G361" s="16"/>
      <c r="H361" s="16"/>
      <c r="I361" s="16"/>
      <c r="J361" s="16"/>
      <c r="K361" s="16"/>
      <c r="L361" s="16"/>
      <c r="M361" s="16"/>
      <c r="N361" s="16"/>
      <c r="O361" s="16"/>
      <c r="P361" s="16"/>
      <c r="Q361" s="16"/>
      <c r="R361" s="16"/>
      <c r="S361" s="16"/>
      <c r="T361" s="17"/>
      <c r="U361" s="18"/>
    </row>
    <row r="362" spans="1:21" x14ac:dyDescent="0.35">
      <c r="A362" s="16"/>
      <c r="B362" s="81"/>
      <c r="C362" s="16"/>
      <c r="D362" s="16"/>
      <c r="E362" s="16"/>
      <c r="F362" s="16"/>
      <c r="G362" s="16"/>
      <c r="H362" s="16"/>
      <c r="I362" s="16"/>
      <c r="J362" s="16"/>
      <c r="K362" s="16"/>
      <c r="L362" s="16"/>
      <c r="M362" s="16"/>
      <c r="N362" s="16"/>
      <c r="O362" s="16"/>
      <c r="P362" s="16"/>
      <c r="Q362" s="16"/>
      <c r="R362" s="16"/>
      <c r="S362" s="16"/>
      <c r="T362" s="17"/>
      <c r="U362" s="18"/>
    </row>
    <row r="363" spans="1:21" x14ac:dyDescent="0.35">
      <c r="A363" s="16"/>
      <c r="B363" s="81"/>
      <c r="C363" s="16"/>
      <c r="D363" s="16"/>
      <c r="E363" s="16"/>
      <c r="F363" s="16"/>
      <c r="G363" s="16"/>
      <c r="H363" s="16"/>
      <c r="I363" s="16"/>
      <c r="J363" s="16"/>
      <c r="K363" s="16"/>
      <c r="L363" s="16"/>
      <c r="M363" s="16"/>
      <c r="N363" s="16"/>
      <c r="O363" s="16"/>
      <c r="P363" s="16"/>
      <c r="Q363" s="16"/>
      <c r="R363" s="16"/>
      <c r="S363" s="16"/>
      <c r="T363" s="17"/>
      <c r="U363" s="18"/>
    </row>
    <row r="364" spans="1:21" x14ac:dyDescent="0.35">
      <c r="A364" s="16"/>
      <c r="B364" s="81"/>
      <c r="C364" s="16"/>
      <c r="D364" s="16"/>
      <c r="E364" s="16"/>
      <c r="F364" s="16"/>
      <c r="G364" s="16"/>
      <c r="H364" s="16"/>
      <c r="I364" s="16"/>
      <c r="J364" s="16"/>
      <c r="K364" s="16"/>
      <c r="L364" s="16"/>
      <c r="M364" s="16"/>
      <c r="N364" s="16"/>
      <c r="O364" s="16"/>
      <c r="P364" s="16"/>
      <c r="Q364" s="16"/>
      <c r="R364" s="16"/>
      <c r="S364" s="16"/>
      <c r="T364" s="17"/>
      <c r="U364" s="18"/>
    </row>
    <row r="365" spans="1:21" x14ac:dyDescent="0.35">
      <c r="A365" s="16"/>
      <c r="B365" s="81"/>
      <c r="C365" s="16"/>
      <c r="D365" s="16"/>
      <c r="E365" s="16"/>
      <c r="F365" s="16"/>
      <c r="G365" s="16"/>
      <c r="H365" s="16"/>
      <c r="I365" s="16"/>
      <c r="J365" s="16"/>
      <c r="K365" s="16"/>
      <c r="L365" s="16"/>
      <c r="M365" s="16"/>
      <c r="N365" s="16"/>
      <c r="O365" s="16"/>
      <c r="P365" s="16"/>
      <c r="Q365" s="16"/>
      <c r="R365" s="16"/>
      <c r="S365" s="16"/>
      <c r="T365" s="17"/>
      <c r="U365" s="18"/>
    </row>
    <row r="366" spans="1:21" x14ac:dyDescent="0.35">
      <c r="A366" s="16"/>
      <c r="B366" s="81"/>
      <c r="C366" s="16"/>
      <c r="D366" s="16"/>
      <c r="E366" s="16"/>
      <c r="F366" s="16"/>
      <c r="G366" s="16"/>
      <c r="H366" s="16"/>
      <c r="I366" s="16"/>
      <c r="J366" s="16"/>
      <c r="K366" s="16"/>
      <c r="L366" s="16"/>
      <c r="M366" s="16"/>
      <c r="N366" s="16"/>
      <c r="O366" s="16"/>
      <c r="P366" s="16"/>
      <c r="Q366" s="16"/>
      <c r="R366" s="16"/>
      <c r="S366" s="16"/>
      <c r="T366" s="17"/>
      <c r="U366" s="18"/>
    </row>
    <row r="367" spans="1:21" x14ac:dyDescent="0.35">
      <c r="A367" s="16"/>
      <c r="B367" s="81"/>
      <c r="C367" s="16"/>
      <c r="D367" s="16"/>
      <c r="E367" s="16"/>
      <c r="F367" s="16"/>
      <c r="G367" s="16"/>
      <c r="H367" s="16"/>
      <c r="I367" s="16"/>
      <c r="J367" s="16"/>
      <c r="K367" s="16"/>
      <c r="L367" s="16"/>
      <c r="M367" s="16"/>
      <c r="N367" s="16"/>
      <c r="O367" s="16"/>
      <c r="P367" s="16"/>
      <c r="Q367" s="16"/>
      <c r="R367" s="16"/>
      <c r="S367" s="16"/>
      <c r="T367" s="17"/>
      <c r="U367" s="18"/>
    </row>
    <row r="368" spans="1:21" x14ac:dyDescent="0.35">
      <c r="A368" s="16"/>
      <c r="B368" s="81"/>
      <c r="C368" s="16"/>
      <c r="D368" s="16"/>
      <c r="E368" s="16"/>
      <c r="F368" s="16"/>
      <c r="G368" s="16"/>
      <c r="H368" s="16"/>
      <c r="I368" s="16"/>
      <c r="J368" s="16"/>
      <c r="K368" s="16"/>
      <c r="L368" s="16"/>
      <c r="M368" s="16"/>
      <c r="N368" s="16"/>
      <c r="O368" s="16"/>
      <c r="P368" s="16"/>
      <c r="Q368" s="16"/>
      <c r="R368" s="16"/>
      <c r="S368" s="16"/>
      <c r="T368" s="17"/>
      <c r="U368" s="18"/>
    </row>
    <row r="369" spans="1:21" x14ac:dyDescent="0.35">
      <c r="A369" s="16"/>
      <c r="B369" s="81"/>
      <c r="C369" s="16"/>
      <c r="D369" s="16"/>
      <c r="E369" s="16"/>
      <c r="F369" s="16"/>
      <c r="G369" s="16"/>
      <c r="H369" s="16"/>
      <c r="I369" s="16"/>
      <c r="J369" s="16"/>
      <c r="K369" s="16"/>
      <c r="L369" s="16"/>
      <c r="M369" s="16"/>
      <c r="N369" s="16"/>
      <c r="O369" s="16"/>
      <c r="P369" s="16"/>
      <c r="Q369" s="16"/>
      <c r="R369" s="16"/>
      <c r="S369" s="16"/>
      <c r="T369" s="17"/>
      <c r="U369" s="18"/>
    </row>
    <row r="370" spans="1:21" x14ac:dyDescent="0.35">
      <c r="A370" s="16"/>
      <c r="B370" s="81"/>
      <c r="C370" s="16"/>
      <c r="D370" s="16"/>
      <c r="E370" s="16"/>
      <c r="F370" s="16"/>
      <c r="G370" s="16"/>
      <c r="H370" s="16"/>
      <c r="I370" s="16"/>
      <c r="J370" s="16"/>
      <c r="K370" s="16"/>
      <c r="L370" s="16"/>
      <c r="M370" s="16"/>
      <c r="N370" s="16"/>
      <c r="O370" s="16"/>
      <c r="P370" s="16"/>
      <c r="Q370" s="16"/>
      <c r="R370" s="16"/>
      <c r="S370" s="16"/>
      <c r="T370" s="17"/>
      <c r="U370" s="18"/>
    </row>
    <row r="371" spans="1:21" x14ac:dyDescent="0.35">
      <c r="A371" s="16"/>
      <c r="B371" s="81"/>
      <c r="C371" s="16"/>
      <c r="D371" s="16"/>
      <c r="E371" s="16"/>
      <c r="F371" s="16"/>
      <c r="G371" s="16"/>
      <c r="H371" s="16"/>
      <c r="I371" s="16"/>
      <c r="J371" s="16"/>
      <c r="K371" s="16"/>
      <c r="L371" s="16"/>
      <c r="M371" s="16"/>
      <c r="N371" s="16"/>
      <c r="O371" s="16"/>
      <c r="P371" s="16"/>
      <c r="Q371" s="16"/>
      <c r="R371" s="16"/>
      <c r="S371" s="16"/>
      <c r="T371" s="17"/>
      <c r="U371" s="18"/>
    </row>
    <row r="372" spans="1:21" x14ac:dyDescent="0.35">
      <c r="A372" s="16"/>
      <c r="B372" s="81"/>
      <c r="C372" s="16"/>
      <c r="D372" s="16"/>
      <c r="E372" s="16"/>
      <c r="F372" s="16"/>
      <c r="G372" s="16"/>
      <c r="H372" s="16"/>
      <c r="I372" s="16"/>
      <c r="J372" s="16"/>
      <c r="K372" s="16"/>
      <c r="L372" s="16"/>
      <c r="M372" s="16"/>
      <c r="N372" s="16"/>
      <c r="O372" s="16"/>
      <c r="P372" s="16"/>
      <c r="Q372" s="16"/>
      <c r="R372" s="16"/>
      <c r="S372" s="16"/>
      <c r="T372" s="17"/>
      <c r="U372" s="18"/>
    </row>
  </sheetData>
  <mergeCells count="9">
    <mergeCell ref="Q8:R8"/>
    <mergeCell ref="S8:T8"/>
    <mergeCell ref="E2:G2"/>
    <mergeCell ref="N8:O8"/>
    <mergeCell ref="L8:M8"/>
    <mergeCell ref="J8:K8"/>
    <mergeCell ref="H8:I8"/>
    <mergeCell ref="E4:H4"/>
    <mergeCell ref="E6:H6"/>
  </mergeCells>
  <phoneticPr fontId="3" type="noConversion"/>
  <conditionalFormatting sqref="I10:I90">
    <cfRule type="cellIs" dxfId="29" priority="54" operator="equal">
      <formula>"Mycket hög"</formula>
    </cfRule>
    <cfRule type="cellIs" dxfId="28" priority="60" operator="equal">
      <formula>"Låg"</formula>
    </cfRule>
    <cfRule type="cellIs" dxfId="27" priority="61" operator="equal">
      <formula>"Mycket låg"</formula>
    </cfRule>
    <cfRule type="cellIs" dxfId="26" priority="62" operator="equal">
      <formula>"Medel"</formula>
    </cfRule>
    <cfRule type="cellIs" dxfId="25" priority="63" operator="equal">
      <formula>"Hög"</formula>
    </cfRule>
  </conditionalFormatting>
  <conditionalFormatting sqref="I10:U90">
    <cfRule type="cellIs" dxfId="24" priority="53" operator="equal">
      <formula>"Accepteras"</formula>
    </cfRule>
  </conditionalFormatting>
  <conditionalFormatting sqref="K10:K90">
    <cfRule type="cellIs" dxfId="23" priority="64" operator="equal">
      <formula>"Medel"</formula>
    </cfRule>
    <cfRule type="cellIs" dxfId="22" priority="65" operator="equal">
      <formula>"Liten"</formula>
    </cfRule>
    <cfRule type="cellIs" dxfId="21" priority="66" operator="equal">
      <formula>"Stor"</formula>
    </cfRule>
    <cfRule type="cellIs" dxfId="20" priority="67" operator="equal">
      <formula>"Allvarlig"</formula>
    </cfRule>
  </conditionalFormatting>
  <conditionalFormatting sqref="M10:M90">
    <cfRule type="cellIs" dxfId="19" priority="72" operator="equal">
      <formula>"Medel"</formula>
    </cfRule>
    <cfRule type="cellIs" dxfId="18" priority="73" operator="equal">
      <formula>"Kort"</formula>
    </cfRule>
    <cfRule type="cellIs" dxfId="17" priority="74" operator="equal">
      <formula>"Lång"</formula>
    </cfRule>
  </conditionalFormatting>
  <conditionalFormatting sqref="O10:P90">
    <cfRule type="cellIs" dxfId="16" priority="80" operator="equal">
      <formula>"Regionalt"</formula>
    </cfRule>
    <cfRule type="cellIs" dxfId="15" priority="81" operator="equal">
      <formula>"Lokalt"</formula>
    </cfRule>
    <cfRule type="cellIs" dxfId="14" priority="82" operator="equal">
      <formula>"Nationellt"</formula>
    </cfRule>
  </conditionalFormatting>
  <conditionalFormatting sqref="R10:R90">
    <cfRule type="cellIs" dxfId="13" priority="96" operator="equal">
      <formula>"Mycket Hög"</formula>
    </cfRule>
    <cfRule type="cellIs" dxfId="12" priority="97" operator="equal">
      <formula>"Hög"</formula>
    </cfRule>
    <cfRule type="cellIs" dxfId="11" priority="98" operator="equal">
      <formula>"Medelhög"</formula>
    </cfRule>
    <cfRule type="cellIs" dxfId="10" priority="99" operator="equal">
      <formula>"låg"</formula>
    </cfRule>
  </conditionalFormatting>
  <conditionalFormatting sqref="T10:T90 W10:X90">
    <cfRule type="cellIs" dxfId="9" priority="92" operator="equal">
      <formula>"Extremt hög"</formula>
    </cfRule>
    <cfRule type="cellIs" dxfId="8" priority="93" operator="equal">
      <formula>"Hög"</formula>
    </cfRule>
    <cfRule type="cellIs" dxfId="7" priority="94" operator="equal">
      <formula>"Medel"</formula>
    </cfRule>
    <cfRule type="cellIs" dxfId="6" priority="95" operator="equal">
      <formula>"Låg"</formula>
    </cfRule>
  </conditionalFormatting>
  <conditionalFormatting sqref="AA10:AA90">
    <cfRule type="cellIs" dxfId="5" priority="37" operator="equal">
      <formula>"Klar"</formula>
    </cfRule>
    <cfRule type="cellIs" dxfId="4" priority="38" operator="equal">
      <formula>"Mer än 50 %"</formula>
    </cfRule>
    <cfRule type="cellIs" dxfId="3" priority="39" operator="equal">
      <formula>"Mindre än 50 %"</formula>
    </cfRule>
    <cfRule type="cellIs" dxfId="2" priority="40"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R10:R90</xm:sqref>
        </x14:dataValidation>
        <x14:dataValidation type="list" allowBlank="1" showInputMessage="1" showErrorMessage="1" xr:uid="{00000000-0002-0000-0200-000002000000}">
          <x14:formula1>
            <xm:f>Data!$J$6:$J$10</xm:f>
          </x14:formula1>
          <xm:sqref>U9:U90</xm:sqref>
        </x14:dataValidation>
        <x14:dataValidation type="list" allowBlank="1" showInputMessage="1" showErrorMessage="1" xr:uid="{CD296D6B-5C66-40E9-B4AA-A0FEE410DD17}">
          <x14:formula1>
            <xm:f>Data!$N$6:$N$9</xm:f>
          </x14:formula1>
          <xm:sqref>O10:O90</xm:sqref>
        </x14:dataValidation>
        <x14:dataValidation type="list" allowBlank="1" showInputMessage="1" showErrorMessage="1" xr:uid="{CF49DA38-C126-4B5E-BCE0-31D869CC1B56}">
          <x14:formula1>
            <xm:f>Data!$P$6:$P$9</xm:f>
          </x14:formula1>
          <xm:sqref>M10:M90</xm:sqref>
        </x14:dataValidation>
        <x14:dataValidation type="list" allowBlank="1" showInputMessage="1" showErrorMessage="1" xr:uid="{6650AAF3-08B6-46C9-AB47-4B1154C1E46C}">
          <x14:formula1>
            <xm:f>Data!$R$6:$R$9</xm:f>
          </x14:formula1>
          <xm:sqref>K10:K90</xm:sqref>
        </x14:dataValidation>
        <x14:dataValidation type="list" allowBlank="1" showInputMessage="1" showErrorMessage="1" xr:uid="{5E8200C0-1B5F-48D2-B21B-F1BB1B82FDE6}">
          <x14:formula1>
            <xm:f>Data!$T$6:$T$11</xm:f>
          </x14:formula1>
          <xm:sqref>I10:I90</xm:sqref>
        </x14:dataValidation>
        <x14:dataValidation type="list" allowBlank="1" showInputMessage="1" showErrorMessage="1" xr:uid="{EB6FC2D1-D09F-4EFC-9E49-4003D24AB1DA}">
          <x14:formula1>
            <xm:f>Data!$L$6:$L$10</xm:f>
          </x14:formula1>
          <xm:sqref>AA9:AA90</xm:sqref>
        </x14:dataValidation>
        <x14:dataValidation type="list" allowBlank="1" showInputMessage="1" showErrorMessage="1" xr:uid="{E981E101-4B04-438C-869C-FF5F65D625F9}">
          <x14:formula1>
            <xm:f>Data!$H$16:$H$20</xm:f>
          </x14:formula1>
          <xm:sqref>W10:W90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A5" sqref="A5"/>
    </sheetView>
  </sheetViews>
  <sheetFormatPr defaultColWidth="9" defaultRowHeight="15.5" x14ac:dyDescent="0.35"/>
  <cols>
    <col min="1" max="2" width="9" style="1"/>
    <col min="3" max="3" width="30.5" style="1" customWidth="1"/>
    <col min="4" max="4" width="24.75" style="1" customWidth="1"/>
    <col min="5" max="5" width="62" style="1" customWidth="1"/>
    <col min="6" max="6" width="22.25" style="1" customWidth="1"/>
    <col min="7" max="7" width="25" style="1" customWidth="1"/>
    <col min="8" max="8" width="21.25" style="1" customWidth="1"/>
    <col min="9" max="95" width="9" style="18"/>
    <col min="96" max="16384" width="9" style="1"/>
  </cols>
  <sheetData>
    <row r="1" spans="1:95" s="18" customFormat="1" x14ac:dyDescent="0.35"/>
    <row r="2" spans="1:95" s="18" customFormat="1" ht="33.65" customHeight="1" x14ac:dyDescent="0.35">
      <c r="B2" s="87" t="s">
        <v>466</v>
      </c>
      <c r="D2" s="88"/>
      <c r="E2" s="89"/>
      <c r="F2" s="91"/>
      <c r="G2" s="90"/>
    </row>
    <row r="3" spans="1:95" s="18" customFormat="1" x14ac:dyDescent="0.35">
      <c r="B3" s="106" t="s">
        <v>467</v>
      </c>
    </row>
    <row r="4" spans="1:95" s="18" customFormat="1" x14ac:dyDescent="0.35">
      <c r="E4" s="18" t="s">
        <v>468</v>
      </c>
      <c r="F4" s="18" t="s">
        <v>468</v>
      </c>
      <c r="G4" s="18" t="s">
        <v>468</v>
      </c>
      <c r="H4" s="18" t="s">
        <v>469</v>
      </c>
    </row>
    <row r="5" spans="1:95" s="75" customFormat="1" ht="61.5" customHeight="1" thickBot="1" x14ac:dyDescent="0.4">
      <c r="A5" s="77" t="s">
        <v>470</v>
      </c>
      <c r="B5" s="77" t="s">
        <v>471</v>
      </c>
      <c r="C5" s="78" t="s">
        <v>472</v>
      </c>
      <c r="D5" s="77" t="s">
        <v>113</v>
      </c>
      <c r="E5" s="79" t="s">
        <v>473</v>
      </c>
      <c r="F5" s="79" t="s">
        <v>474</v>
      </c>
      <c r="G5" s="79" t="s">
        <v>475</v>
      </c>
      <c r="H5" s="100" t="s">
        <v>476</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35">
      <c r="A6" s="107" t="s">
        <v>137</v>
      </c>
      <c r="B6" s="108" t="s">
        <v>138</v>
      </c>
      <c r="C6" s="76" t="s">
        <v>477</v>
      </c>
      <c r="D6" s="76" t="s">
        <v>478</v>
      </c>
      <c r="E6" s="76" t="s">
        <v>144</v>
      </c>
      <c r="F6" s="76" t="s">
        <v>146</v>
      </c>
      <c r="G6" s="76" t="s">
        <v>147</v>
      </c>
      <c r="H6" s="101" t="s">
        <v>147</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7" t="s">
        <v>148</v>
      </c>
      <c r="B7" s="108" t="s">
        <v>138</v>
      </c>
      <c r="C7" s="76"/>
      <c r="D7" s="76"/>
      <c r="E7" s="76" t="s">
        <v>144</v>
      </c>
      <c r="F7" s="76" t="s">
        <v>146</v>
      </c>
      <c r="G7" s="76" t="s">
        <v>147</v>
      </c>
      <c r="H7" s="101" t="s">
        <v>147</v>
      </c>
      <c r="I7" s="28"/>
      <c r="J7" s="28"/>
      <c r="K7" s="123"/>
      <c r="L7" s="123"/>
      <c r="M7" s="123"/>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7" t="s">
        <v>152</v>
      </c>
      <c r="B8" s="108" t="s">
        <v>138</v>
      </c>
      <c r="C8" s="76"/>
      <c r="D8" s="76"/>
      <c r="E8" s="76" t="s">
        <v>144</v>
      </c>
      <c r="F8" s="76" t="s">
        <v>146</v>
      </c>
      <c r="G8" s="76" t="s">
        <v>147</v>
      </c>
      <c r="H8" s="101" t="s">
        <v>147</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7" t="s">
        <v>156</v>
      </c>
      <c r="B9" s="108" t="s">
        <v>138</v>
      </c>
      <c r="C9" s="76"/>
      <c r="D9" s="76"/>
      <c r="E9" s="76" t="s">
        <v>144</v>
      </c>
      <c r="F9" s="76" t="s">
        <v>146</v>
      </c>
      <c r="G9" s="76" t="s">
        <v>147</v>
      </c>
      <c r="H9" s="101" t="s">
        <v>147</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7" t="s">
        <v>160</v>
      </c>
      <c r="B10" s="108" t="s">
        <v>138</v>
      </c>
      <c r="C10" s="76"/>
      <c r="D10" s="76"/>
      <c r="E10" s="76" t="s">
        <v>144</v>
      </c>
      <c r="F10" s="76" t="s">
        <v>146</v>
      </c>
      <c r="G10" s="76" t="s">
        <v>147</v>
      </c>
      <c r="H10" s="101" t="s">
        <v>147</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7" t="s">
        <v>164</v>
      </c>
      <c r="B11" s="108" t="s">
        <v>138</v>
      </c>
      <c r="C11" s="76"/>
      <c r="D11" s="76"/>
      <c r="E11" s="76" t="s">
        <v>144</v>
      </c>
      <c r="F11" s="76" t="s">
        <v>146</v>
      </c>
      <c r="G11" s="76" t="s">
        <v>147</v>
      </c>
      <c r="H11" s="101" t="s">
        <v>147</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7" t="s">
        <v>168</v>
      </c>
      <c r="B12" s="108" t="s">
        <v>138</v>
      </c>
      <c r="C12" s="76"/>
      <c r="D12" s="76"/>
      <c r="E12" s="76" t="s">
        <v>144</v>
      </c>
      <c r="F12" s="76" t="s">
        <v>146</v>
      </c>
      <c r="G12" s="76" t="s">
        <v>147</v>
      </c>
      <c r="H12" s="101" t="s">
        <v>147</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7" t="s">
        <v>172</v>
      </c>
      <c r="B13" s="108" t="s">
        <v>138</v>
      </c>
      <c r="C13" s="76"/>
      <c r="D13" s="76"/>
      <c r="E13" s="76" t="s">
        <v>144</v>
      </c>
      <c r="F13" s="76" t="s">
        <v>146</v>
      </c>
      <c r="G13" s="76" t="s">
        <v>147</v>
      </c>
      <c r="H13" s="101" t="s">
        <v>147</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7" t="s">
        <v>176</v>
      </c>
      <c r="B14" s="108" t="s">
        <v>138</v>
      </c>
      <c r="C14" s="76"/>
      <c r="D14" s="76"/>
      <c r="E14" s="76" t="s">
        <v>144</v>
      </c>
      <c r="F14" s="76" t="s">
        <v>146</v>
      </c>
      <c r="G14" s="76" t="s">
        <v>147</v>
      </c>
      <c r="H14" s="101" t="s">
        <v>147</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7" t="s">
        <v>180</v>
      </c>
      <c r="B15" s="108" t="s">
        <v>138</v>
      </c>
      <c r="C15" s="76"/>
      <c r="D15" s="76"/>
      <c r="E15" s="76" t="s">
        <v>144</v>
      </c>
      <c r="F15" s="76" t="s">
        <v>146</v>
      </c>
      <c r="G15" s="76" t="s">
        <v>147</v>
      </c>
      <c r="H15" s="101" t="s">
        <v>147</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7" t="s">
        <v>190</v>
      </c>
      <c r="B16" s="108" t="s">
        <v>138</v>
      </c>
      <c r="C16" s="76"/>
      <c r="D16" s="76"/>
      <c r="E16" s="76" t="s">
        <v>144</v>
      </c>
      <c r="F16" s="76" t="s">
        <v>146</v>
      </c>
      <c r="G16" s="76" t="s">
        <v>147</v>
      </c>
      <c r="H16" s="101" t="s">
        <v>147</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7" t="s">
        <v>194</v>
      </c>
      <c r="B17" s="108" t="s">
        <v>138</v>
      </c>
      <c r="C17" s="76"/>
      <c r="D17" s="76"/>
      <c r="E17" s="76" t="s">
        <v>144</v>
      </c>
      <c r="F17" s="76" t="s">
        <v>146</v>
      </c>
      <c r="G17" s="76" t="s">
        <v>147</v>
      </c>
      <c r="H17" s="101" t="s">
        <v>147</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7" t="s">
        <v>198</v>
      </c>
      <c r="B18" s="108" t="s">
        <v>138</v>
      </c>
      <c r="C18" s="76"/>
      <c r="D18" s="76"/>
      <c r="E18" s="76" t="s">
        <v>144</v>
      </c>
      <c r="F18" s="76" t="s">
        <v>146</v>
      </c>
      <c r="G18" s="76" t="s">
        <v>147</v>
      </c>
      <c r="H18" s="101" t="s">
        <v>147</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7" t="s">
        <v>202</v>
      </c>
      <c r="B19" s="108" t="s">
        <v>138</v>
      </c>
      <c r="C19" s="76"/>
      <c r="D19" s="76"/>
      <c r="E19" s="76" t="s">
        <v>144</v>
      </c>
      <c r="F19" s="76" t="s">
        <v>146</v>
      </c>
      <c r="G19" s="76" t="s">
        <v>147</v>
      </c>
      <c r="H19" s="101" t="s">
        <v>147</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7" t="s">
        <v>206</v>
      </c>
      <c r="B20" s="108" t="s">
        <v>138</v>
      </c>
      <c r="C20" s="76"/>
      <c r="D20" s="76"/>
      <c r="E20" s="76" t="s">
        <v>144</v>
      </c>
      <c r="F20" s="76" t="s">
        <v>146</v>
      </c>
      <c r="G20" s="76" t="s">
        <v>147</v>
      </c>
      <c r="H20" s="101" t="s">
        <v>147</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7" t="s">
        <v>210</v>
      </c>
      <c r="B21" s="108" t="s">
        <v>138</v>
      </c>
      <c r="C21" s="76"/>
      <c r="D21" s="76"/>
      <c r="E21" s="76" t="s">
        <v>144</v>
      </c>
      <c r="F21" s="76" t="s">
        <v>146</v>
      </c>
      <c r="G21" s="76" t="s">
        <v>147</v>
      </c>
      <c r="H21" s="101" t="s">
        <v>147</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7" t="s">
        <v>214</v>
      </c>
      <c r="B22" s="108" t="s">
        <v>138</v>
      </c>
      <c r="C22" s="76"/>
      <c r="D22" s="76"/>
      <c r="E22" s="76" t="s">
        <v>144</v>
      </c>
      <c r="F22" s="76" t="s">
        <v>146</v>
      </c>
      <c r="G22" s="76" t="s">
        <v>147</v>
      </c>
      <c r="H22" s="101" t="s">
        <v>147</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7" t="s">
        <v>218</v>
      </c>
      <c r="B23" s="108" t="s">
        <v>138</v>
      </c>
      <c r="C23" s="76"/>
      <c r="D23" s="76"/>
      <c r="E23" s="76" t="s">
        <v>144</v>
      </c>
      <c r="F23" s="76" t="s">
        <v>146</v>
      </c>
      <c r="G23" s="76" t="s">
        <v>147</v>
      </c>
      <c r="H23" s="101" t="s">
        <v>147</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7" t="s">
        <v>222</v>
      </c>
      <c r="B24" s="108" t="s">
        <v>138</v>
      </c>
      <c r="C24" s="76"/>
      <c r="D24" s="76"/>
      <c r="E24" s="76" t="s">
        <v>144</v>
      </c>
      <c r="F24" s="76" t="s">
        <v>146</v>
      </c>
      <c r="G24" s="76" t="s">
        <v>147</v>
      </c>
      <c r="H24" s="101" t="s">
        <v>147</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7" t="s">
        <v>226</v>
      </c>
      <c r="B25" s="108" t="s">
        <v>138</v>
      </c>
      <c r="C25" s="76"/>
      <c r="D25" s="76"/>
      <c r="E25" s="76" t="s">
        <v>144</v>
      </c>
      <c r="F25" s="76" t="s">
        <v>146</v>
      </c>
      <c r="G25" s="76" t="s">
        <v>147</v>
      </c>
      <c r="H25" s="101" t="s">
        <v>147</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7" t="s">
        <v>230</v>
      </c>
      <c r="B26" s="108" t="s">
        <v>138</v>
      </c>
      <c r="C26" s="76"/>
      <c r="D26" s="76"/>
      <c r="E26" s="76" t="s">
        <v>144</v>
      </c>
      <c r="F26" s="76" t="s">
        <v>146</v>
      </c>
      <c r="G26" s="76" t="s">
        <v>147</v>
      </c>
      <c r="H26" s="101" t="s">
        <v>147</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7" t="s">
        <v>234</v>
      </c>
      <c r="B27" s="108" t="s">
        <v>138</v>
      </c>
      <c r="C27" s="76"/>
      <c r="D27" s="76"/>
      <c r="E27" s="76" t="s">
        <v>144</v>
      </c>
      <c r="F27" s="76" t="s">
        <v>146</v>
      </c>
      <c r="G27" s="76" t="s">
        <v>147</v>
      </c>
      <c r="H27" s="101" t="s">
        <v>147</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7" t="s">
        <v>238</v>
      </c>
      <c r="B28" s="108" t="s">
        <v>138</v>
      </c>
      <c r="C28" s="76"/>
      <c r="D28" s="76"/>
      <c r="E28" s="76" t="s">
        <v>144</v>
      </c>
      <c r="F28" s="76" t="s">
        <v>146</v>
      </c>
      <c r="G28" s="76" t="s">
        <v>147</v>
      </c>
      <c r="H28" s="101" t="s">
        <v>147</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7" t="s">
        <v>242</v>
      </c>
      <c r="B29" s="108" t="s">
        <v>138</v>
      </c>
      <c r="C29" s="76"/>
      <c r="D29" s="76"/>
      <c r="E29" s="76" t="s">
        <v>144</v>
      </c>
      <c r="F29" s="76" t="s">
        <v>146</v>
      </c>
      <c r="G29" s="76" t="s">
        <v>147</v>
      </c>
      <c r="H29" s="101" t="s">
        <v>147</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7" t="s">
        <v>246</v>
      </c>
      <c r="B30" s="108" t="s">
        <v>138</v>
      </c>
      <c r="C30" s="76"/>
      <c r="D30" s="76"/>
      <c r="E30" s="76" t="s">
        <v>144</v>
      </c>
      <c r="F30" s="76" t="s">
        <v>146</v>
      </c>
      <c r="G30" s="76" t="s">
        <v>147</v>
      </c>
      <c r="H30" s="101" t="s">
        <v>147</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7" t="s">
        <v>250</v>
      </c>
      <c r="B31" s="108" t="s">
        <v>138</v>
      </c>
      <c r="C31" s="76"/>
      <c r="D31" s="76"/>
      <c r="E31" s="76" t="s">
        <v>144</v>
      </c>
      <c r="F31" s="76" t="s">
        <v>146</v>
      </c>
      <c r="G31" s="76" t="s">
        <v>147</v>
      </c>
      <c r="H31" s="101" t="s">
        <v>147</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7" t="s">
        <v>254</v>
      </c>
      <c r="B32" s="108" t="s">
        <v>138</v>
      </c>
      <c r="C32" s="76"/>
      <c r="D32" s="76"/>
      <c r="E32" s="76" t="s">
        <v>144</v>
      </c>
      <c r="F32" s="76" t="s">
        <v>146</v>
      </c>
      <c r="G32" s="76" t="s">
        <v>147</v>
      </c>
      <c r="H32" s="101" t="s">
        <v>147</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7" t="s">
        <v>258</v>
      </c>
      <c r="B33" s="108" t="s">
        <v>138</v>
      </c>
      <c r="C33" s="76"/>
      <c r="D33" s="76"/>
      <c r="E33" s="76" t="s">
        <v>144</v>
      </c>
      <c r="F33" s="76" t="s">
        <v>146</v>
      </c>
      <c r="G33" s="76" t="s">
        <v>147</v>
      </c>
      <c r="H33" s="101" t="s">
        <v>147</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7" t="s">
        <v>262</v>
      </c>
      <c r="B34" s="108" t="s">
        <v>138</v>
      </c>
      <c r="C34" s="76"/>
      <c r="D34" s="76"/>
      <c r="E34" s="76" t="s">
        <v>144</v>
      </c>
      <c r="F34" s="76" t="s">
        <v>146</v>
      </c>
      <c r="G34" s="76" t="s">
        <v>147</v>
      </c>
      <c r="H34" s="101" t="s">
        <v>147</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7" t="s">
        <v>266</v>
      </c>
      <c r="B35" s="108" t="s">
        <v>138</v>
      </c>
      <c r="C35" s="76"/>
      <c r="D35" s="76"/>
      <c r="E35" s="76" t="s">
        <v>144</v>
      </c>
      <c r="F35" s="76" t="s">
        <v>146</v>
      </c>
      <c r="G35" s="76" t="s">
        <v>147</v>
      </c>
      <c r="H35" s="101" t="s">
        <v>147</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7" t="s">
        <v>270</v>
      </c>
      <c r="B36" s="108" t="s">
        <v>138</v>
      </c>
      <c r="C36" s="76"/>
      <c r="D36" s="76"/>
      <c r="E36" s="76" t="s">
        <v>144</v>
      </c>
      <c r="F36" s="76" t="s">
        <v>146</v>
      </c>
      <c r="G36" s="76" t="s">
        <v>147</v>
      </c>
      <c r="H36" s="101" t="s">
        <v>147</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7" t="s">
        <v>274</v>
      </c>
      <c r="B37" s="108" t="s">
        <v>138</v>
      </c>
      <c r="C37" s="76"/>
      <c r="D37" s="76"/>
      <c r="E37" s="76" t="s">
        <v>144</v>
      </c>
      <c r="F37" s="76" t="s">
        <v>146</v>
      </c>
      <c r="G37" s="76" t="s">
        <v>147</v>
      </c>
      <c r="H37" s="101" t="s">
        <v>147</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7" t="s">
        <v>278</v>
      </c>
      <c r="B38" s="108" t="s">
        <v>138</v>
      </c>
      <c r="C38" s="76"/>
      <c r="D38" s="76"/>
      <c r="E38" s="76" t="s">
        <v>144</v>
      </c>
      <c r="F38" s="76" t="s">
        <v>146</v>
      </c>
      <c r="G38" s="76" t="s">
        <v>147</v>
      </c>
      <c r="H38" s="101" t="s">
        <v>147</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7" t="s">
        <v>282</v>
      </c>
      <c r="B39" s="108" t="s">
        <v>138</v>
      </c>
      <c r="C39" s="76"/>
      <c r="D39" s="76"/>
      <c r="E39" s="76" t="s">
        <v>144</v>
      </c>
      <c r="F39" s="76" t="s">
        <v>146</v>
      </c>
      <c r="G39" s="76" t="s">
        <v>147</v>
      </c>
      <c r="H39" s="101" t="s">
        <v>147</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7" t="s">
        <v>286</v>
      </c>
      <c r="B40" s="108" t="s">
        <v>138</v>
      </c>
      <c r="C40" s="76"/>
      <c r="D40" s="76"/>
      <c r="E40" s="76" t="s">
        <v>144</v>
      </c>
      <c r="F40" s="76" t="s">
        <v>146</v>
      </c>
      <c r="G40" s="76" t="s">
        <v>147</v>
      </c>
      <c r="H40" s="101" t="s">
        <v>147</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7" t="s">
        <v>290</v>
      </c>
      <c r="B41" s="108" t="s">
        <v>138</v>
      </c>
      <c r="C41" s="76"/>
      <c r="D41" s="76"/>
      <c r="E41" s="76" t="s">
        <v>144</v>
      </c>
      <c r="F41" s="76" t="s">
        <v>146</v>
      </c>
      <c r="G41" s="76" t="s">
        <v>147</v>
      </c>
      <c r="H41" s="101" t="s">
        <v>147</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7" t="s">
        <v>294</v>
      </c>
      <c r="B42" s="108" t="s">
        <v>138</v>
      </c>
      <c r="C42" s="76"/>
      <c r="D42" s="76"/>
      <c r="E42" s="76" t="s">
        <v>144</v>
      </c>
      <c r="F42" s="76" t="s">
        <v>146</v>
      </c>
      <c r="G42" s="76" t="s">
        <v>147</v>
      </c>
      <c r="H42" s="101" t="s">
        <v>147</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7" t="s">
        <v>298</v>
      </c>
      <c r="B43" s="108" t="s">
        <v>138</v>
      </c>
      <c r="C43" s="76"/>
      <c r="D43" s="76"/>
      <c r="E43" s="76" t="s">
        <v>144</v>
      </c>
      <c r="F43" s="76" t="s">
        <v>146</v>
      </c>
      <c r="G43" s="76" t="s">
        <v>147</v>
      </c>
      <c r="H43" s="101" t="s">
        <v>147</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7" t="s">
        <v>302</v>
      </c>
      <c r="B44" s="108" t="s">
        <v>138</v>
      </c>
      <c r="C44" s="76"/>
      <c r="D44" s="76"/>
      <c r="E44" s="76" t="s">
        <v>144</v>
      </c>
      <c r="F44" s="76" t="s">
        <v>146</v>
      </c>
      <c r="G44" s="76" t="s">
        <v>147</v>
      </c>
      <c r="H44" s="101" t="s">
        <v>147</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7" t="s">
        <v>306</v>
      </c>
      <c r="B45" s="108" t="s">
        <v>138</v>
      </c>
      <c r="C45" s="76"/>
      <c r="D45" s="76"/>
      <c r="E45" s="76" t="s">
        <v>144</v>
      </c>
      <c r="F45" s="76" t="s">
        <v>146</v>
      </c>
      <c r="G45" s="76" t="s">
        <v>147</v>
      </c>
      <c r="H45" s="101" t="s">
        <v>147</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7" t="s">
        <v>310</v>
      </c>
      <c r="B46" s="108" t="s">
        <v>138</v>
      </c>
      <c r="C46" s="76"/>
      <c r="D46" s="76"/>
      <c r="E46" s="76" t="s">
        <v>144</v>
      </c>
      <c r="F46" s="76" t="s">
        <v>146</v>
      </c>
      <c r="G46" s="76" t="s">
        <v>147</v>
      </c>
      <c r="H46" s="101" t="s">
        <v>147</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7" t="s">
        <v>314</v>
      </c>
      <c r="B47" s="108" t="s">
        <v>138</v>
      </c>
      <c r="C47" s="76"/>
      <c r="D47" s="76"/>
      <c r="E47" s="76" t="s">
        <v>144</v>
      </c>
      <c r="F47" s="76" t="s">
        <v>146</v>
      </c>
      <c r="G47" s="76" t="s">
        <v>147</v>
      </c>
      <c r="H47" s="101" t="s">
        <v>147</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7" t="s">
        <v>318</v>
      </c>
      <c r="B48" s="108" t="s">
        <v>138</v>
      </c>
      <c r="C48" s="76"/>
      <c r="D48" s="76"/>
      <c r="E48" s="76" t="s">
        <v>144</v>
      </c>
      <c r="F48" s="76" t="s">
        <v>146</v>
      </c>
      <c r="G48" s="76" t="s">
        <v>147</v>
      </c>
      <c r="H48" s="101" t="s">
        <v>147</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7" t="s">
        <v>322</v>
      </c>
      <c r="B49" s="108" t="s">
        <v>138</v>
      </c>
      <c r="C49" s="76"/>
      <c r="D49" s="76"/>
      <c r="E49" s="76" t="s">
        <v>144</v>
      </c>
      <c r="F49" s="76" t="s">
        <v>146</v>
      </c>
      <c r="G49" s="76" t="s">
        <v>147</v>
      </c>
      <c r="H49" s="101" t="s">
        <v>147</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7" t="s">
        <v>326</v>
      </c>
      <c r="B50" s="108" t="s">
        <v>138</v>
      </c>
      <c r="C50" s="76"/>
      <c r="D50" s="76"/>
      <c r="E50" s="76" t="s">
        <v>144</v>
      </c>
      <c r="F50" s="76" t="s">
        <v>146</v>
      </c>
      <c r="G50" s="76" t="s">
        <v>147</v>
      </c>
      <c r="H50" s="101" t="s">
        <v>147</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7" t="s">
        <v>330</v>
      </c>
      <c r="B51" s="108" t="s">
        <v>138</v>
      </c>
      <c r="C51" s="76"/>
      <c r="D51" s="76"/>
      <c r="E51" s="76" t="s">
        <v>144</v>
      </c>
      <c r="F51" s="76" t="s">
        <v>146</v>
      </c>
      <c r="G51" s="76" t="s">
        <v>147</v>
      </c>
      <c r="H51" s="101" t="s">
        <v>147</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7" t="s">
        <v>334</v>
      </c>
      <c r="B52" s="108" t="s">
        <v>138</v>
      </c>
      <c r="C52" s="76"/>
      <c r="D52" s="76"/>
      <c r="E52" s="76" t="s">
        <v>144</v>
      </c>
      <c r="F52" s="76" t="s">
        <v>146</v>
      </c>
      <c r="G52" s="76" t="s">
        <v>147</v>
      </c>
      <c r="H52" s="101" t="s">
        <v>147</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7" t="s">
        <v>338</v>
      </c>
      <c r="B53" s="108" t="s">
        <v>138</v>
      </c>
      <c r="C53" s="76"/>
      <c r="D53" s="76"/>
      <c r="E53" s="76" t="s">
        <v>144</v>
      </c>
      <c r="F53" s="76" t="s">
        <v>146</v>
      </c>
      <c r="G53" s="76" t="s">
        <v>147</v>
      </c>
      <c r="H53" s="101" t="s">
        <v>147</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7" t="s">
        <v>342</v>
      </c>
      <c r="B54" s="108" t="s">
        <v>138</v>
      </c>
      <c r="C54" s="76"/>
      <c r="D54" s="76"/>
      <c r="E54" s="76" t="s">
        <v>144</v>
      </c>
      <c r="F54" s="76" t="s">
        <v>146</v>
      </c>
      <c r="G54" s="76" t="s">
        <v>147</v>
      </c>
      <c r="H54" s="101" t="s">
        <v>147</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9" t="s">
        <v>346</v>
      </c>
      <c r="B55" s="108" t="s">
        <v>138</v>
      </c>
      <c r="C55" s="76"/>
      <c r="D55" s="76"/>
      <c r="E55" s="76" t="s">
        <v>144</v>
      </c>
      <c r="F55" s="76" t="s">
        <v>146</v>
      </c>
      <c r="G55" s="76" t="s">
        <v>147</v>
      </c>
      <c r="H55" s="101" t="s">
        <v>147</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15" zoomScale="70" zoomScaleNormal="70" workbookViewId="0">
      <selection activeCell="B47" sqref="B47"/>
    </sheetView>
  </sheetViews>
  <sheetFormatPr defaultColWidth="10.58203125" defaultRowHeight="15.5" x14ac:dyDescent="0.35"/>
  <cols>
    <col min="1" max="1" width="18.5" style="46" customWidth="1"/>
    <col min="2" max="2" width="140.5" style="46" bestFit="1" customWidth="1"/>
    <col min="3" max="3" width="10.58203125" style="46"/>
    <col min="4" max="4" width="6.75" style="46" customWidth="1"/>
    <col min="5" max="5" width="12" style="46" customWidth="1"/>
    <col min="6" max="6" width="13.75" style="46" customWidth="1"/>
    <col min="7" max="8" width="12" style="46" customWidth="1"/>
    <col min="9" max="9" width="12.58203125" style="46" customWidth="1"/>
    <col min="10" max="10" width="13.7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106</v>
      </c>
      <c r="C3" s="124"/>
      <c r="D3" s="124"/>
      <c r="E3" s="124"/>
      <c r="F3" s="124"/>
      <c r="G3" s="124"/>
      <c r="H3" s="124"/>
      <c r="I3" s="124"/>
      <c r="J3" s="124"/>
      <c r="K3" s="124"/>
      <c r="L3" s="124"/>
    </row>
    <row r="4" spans="1:12" ht="20.149999999999999" customHeight="1" x14ac:dyDescent="0.35">
      <c r="B4" s="51" t="s">
        <v>479</v>
      </c>
      <c r="C4" s="124"/>
      <c r="D4" s="125"/>
      <c r="E4" s="124"/>
      <c r="F4" s="125"/>
      <c r="G4" s="124"/>
      <c r="H4" s="125"/>
      <c r="I4" s="124"/>
      <c r="J4" s="125"/>
      <c r="K4" s="124"/>
      <c r="L4" s="125"/>
    </row>
    <row r="5" spans="1:12" ht="20.149999999999999" customHeight="1" x14ac:dyDescent="0.35">
      <c r="B5" s="51" t="s">
        <v>480</v>
      </c>
      <c r="C5" s="124"/>
      <c r="D5" s="125"/>
      <c r="E5" s="124"/>
      <c r="F5" s="125"/>
      <c r="G5" s="124"/>
      <c r="H5" s="125"/>
      <c r="I5" s="124"/>
      <c r="J5" s="125"/>
      <c r="K5" s="124"/>
      <c r="L5" s="125"/>
    </row>
    <row r="6" spans="1:12" ht="20.149999999999999" customHeight="1" x14ac:dyDescent="0.35">
      <c r="B6" s="51"/>
      <c r="C6" s="50"/>
      <c r="D6" s="52"/>
      <c r="E6" s="50"/>
      <c r="F6" s="52"/>
      <c r="G6" s="50"/>
      <c r="H6" s="52"/>
      <c r="I6" s="50"/>
      <c r="J6" s="52"/>
      <c r="K6" s="50"/>
      <c r="L6" s="52"/>
    </row>
    <row r="7" spans="1:12" ht="20.149999999999999" customHeight="1" x14ac:dyDescent="0.35">
      <c r="A7" s="48"/>
      <c r="B7" s="49" t="s">
        <v>481</v>
      </c>
      <c r="C7" s="124"/>
      <c r="D7" s="125"/>
      <c r="E7" s="124"/>
      <c r="F7" s="125"/>
      <c r="G7" s="124"/>
      <c r="H7" s="125"/>
      <c r="I7" s="124"/>
      <c r="J7" s="125"/>
      <c r="K7" s="124"/>
      <c r="L7" s="125"/>
    </row>
    <row r="8" spans="1:12" ht="20.149999999999999" customHeight="1" x14ac:dyDescent="0.35">
      <c r="B8" s="51" t="s">
        <v>482</v>
      </c>
    </row>
    <row r="9" spans="1:12" ht="20.149999999999999" customHeight="1" x14ac:dyDescent="0.35">
      <c r="B9" s="51" t="s">
        <v>483</v>
      </c>
    </row>
    <row r="10" spans="1:12" ht="20.149999999999999" customHeight="1" x14ac:dyDescent="0.35">
      <c r="B10" s="51" t="s">
        <v>484</v>
      </c>
    </row>
    <row r="11" spans="1:12" ht="20.149999999999999" customHeight="1" x14ac:dyDescent="0.35">
      <c r="B11" s="51" t="s">
        <v>485</v>
      </c>
      <c r="C11" s="126"/>
      <c r="D11" s="126"/>
    </row>
    <row r="12" spans="1:12" ht="20.149999999999999" customHeight="1" x14ac:dyDescent="0.35">
      <c r="C12" s="126"/>
      <c r="D12" s="126"/>
    </row>
    <row r="13" spans="1:12" ht="20.149999999999999" customHeight="1" x14ac:dyDescent="0.35">
      <c r="A13" s="48"/>
      <c r="B13" s="49" t="s">
        <v>486</v>
      </c>
      <c r="C13" s="126"/>
      <c r="D13" s="126"/>
    </row>
    <row r="14" spans="1:12" ht="20.149999999999999" customHeight="1" x14ac:dyDescent="0.35">
      <c r="B14" s="53" t="s">
        <v>487</v>
      </c>
    </row>
    <row r="15" spans="1:12" ht="20.149999999999999" customHeight="1" x14ac:dyDescent="0.35">
      <c r="B15" s="51" t="s">
        <v>488</v>
      </c>
    </row>
    <row r="16" spans="1:12" ht="20.149999999999999" customHeight="1" x14ac:dyDescent="0.35">
      <c r="B16" s="51" t="s">
        <v>489</v>
      </c>
    </row>
    <row r="17" spans="1:13" ht="20.149999999999999" customHeight="1" x14ac:dyDescent="0.35">
      <c r="B17" s="51" t="s">
        <v>490</v>
      </c>
      <c r="F17" s="54"/>
      <c r="G17" s="54"/>
      <c r="H17" s="54"/>
      <c r="I17" s="54"/>
      <c r="J17" s="54"/>
      <c r="K17" s="54"/>
      <c r="L17" s="54"/>
      <c r="M17" s="54"/>
    </row>
    <row r="18" spans="1:13" ht="20.149999999999999" customHeight="1" x14ac:dyDescent="0.35">
      <c r="B18" s="51" t="s">
        <v>491</v>
      </c>
      <c r="F18" s="55"/>
      <c r="G18" s="56"/>
    </row>
    <row r="19" spans="1:13" ht="20.149999999999999" customHeight="1" x14ac:dyDescent="0.35">
      <c r="B19" s="53"/>
      <c r="F19" s="55"/>
      <c r="G19" s="56"/>
    </row>
    <row r="20" spans="1:13" ht="20.149999999999999" customHeight="1" x14ac:dyDescent="0.35">
      <c r="A20" s="48"/>
      <c r="B20" s="57" t="s">
        <v>492</v>
      </c>
      <c r="F20" s="55"/>
      <c r="G20" s="56"/>
    </row>
    <row r="21" spans="1:13" ht="20.149999999999999" customHeight="1" x14ac:dyDescent="0.35">
      <c r="B21" s="58" t="s">
        <v>493</v>
      </c>
      <c r="G21" s="59"/>
    </row>
    <row r="22" spans="1:13" ht="20.149999999999999" customHeight="1" x14ac:dyDescent="0.35">
      <c r="B22" s="58" t="s">
        <v>494</v>
      </c>
    </row>
    <row r="23" spans="1:13" ht="20.149999999999999" customHeight="1" x14ac:dyDescent="0.35">
      <c r="B23" s="58"/>
    </row>
    <row r="24" spans="1:13" ht="20.149999999999999" customHeight="1" x14ac:dyDescent="0.35">
      <c r="A24" s="48"/>
      <c r="B24" s="57" t="s">
        <v>495</v>
      </c>
      <c r="F24" s="55"/>
      <c r="G24" s="56"/>
    </row>
    <row r="25" spans="1:13" ht="20.149999999999999" customHeight="1" x14ac:dyDescent="0.35">
      <c r="B25" s="51"/>
      <c r="C25" s="19"/>
      <c r="D25" s="44"/>
      <c r="E25" s="44"/>
      <c r="F25" s="45"/>
    </row>
    <row r="26" spans="1:13" s="41" customFormat="1" ht="20.149999999999999" customHeight="1" thickBot="1" x14ac:dyDescent="0.4">
      <c r="A26" s="60" t="s">
        <v>496</v>
      </c>
      <c r="B26" s="60"/>
      <c r="F26" s="47"/>
    </row>
    <row r="27" spans="1:13" ht="20.149999999999999" customHeight="1" x14ac:dyDescent="0.35">
      <c r="A27" s="61" t="s">
        <v>497</v>
      </c>
      <c r="B27" s="62" t="s">
        <v>498</v>
      </c>
      <c r="F27" s="45"/>
    </row>
    <row r="28" spans="1:13" ht="20.149999999999999" customHeight="1" x14ac:dyDescent="0.35">
      <c r="A28" s="63" t="s">
        <v>499</v>
      </c>
      <c r="B28" s="64" t="s">
        <v>500</v>
      </c>
      <c r="F28" s="45"/>
    </row>
    <row r="29" spans="1:13" ht="20.149999999999999" customHeight="1" x14ac:dyDescent="0.35">
      <c r="A29" s="63" t="s">
        <v>501</v>
      </c>
      <c r="B29" s="64" t="s">
        <v>502</v>
      </c>
      <c r="F29" s="45"/>
    </row>
    <row r="30" spans="1:13" ht="20.149999999999999" customHeight="1" x14ac:dyDescent="0.35">
      <c r="A30" s="63" t="s">
        <v>503</v>
      </c>
      <c r="B30" s="64" t="s">
        <v>504</v>
      </c>
    </row>
    <row r="31" spans="1:13" ht="20.149999999999999" customHeight="1" x14ac:dyDescent="0.35">
      <c r="A31" s="67"/>
      <c r="B31" s="68"/>
    </row>
    <row r="32" spans="1:13" ht="20.149999999999999" customHeight="1" thickBot="1" x14ac:dyDescent="0.4">
      <c r="A32" s="60" t="s">
        <v>505</v>
      </c>
    </row>
    <row r="33" spans="1:2" ht="20.149999999999999" customHeight="1" x14ac:dyDescent="0.35">
      <c r="A33" s="61" t="s">
        <v>506</v>
      </c>
      <c r="B33" s="62" t="s">
        <v>507</v>
      </c>
    </row>
    <row r="34" spans="1:2" ht="20.149999999999999" customHeight="1" x14ac:dyDescent="0.35">
      <c r="A34" s="63" t="s">
        <v>508</v>
      </c>
      <c r="B34" s="64" t="s">
        <v>509</v>
      </c>
    </row>
    <row r="35" spans="1:2" ht="20.149999999999999" customHeight="1" thickBot="1" x14ac:dyDescent="0.4">
      <c r="A35" s="65" t="s">
        <v>510</v>
      </c>
      <c r="B35" s="66" t="s">
        <v>511</v>
      </c>
    </row>
    <row r="36" spans="1:2" ht="20.149999999999999" customHeight="1" thickBot="1" x14ac:dyDescent="0.4">
      <c r="A36" s="60" t="s">
        <v>512</v>
      </c>
    </row>
    <row r="37" spans="1:2" ht="20.149999999999999" customHeight="1" x14ac:dyDescent="0.35">
      <c r="A37" s="61" t="s">
        <v>513</v>
      </c>
      <c r="B37" s="62" t="s">
        <v>514</v>
      </c>
    </row>
    <row r="38" spans="1:2" ht="20.149999999999999" customHeight="1" x14ac:dyDescent="0.35">
      <c r="A38" s="63" t="s">
        <v>515</v>
      </c>
      <c r="B38" s="64" t="s">
        <v>516</v>
      </c>
    </row>
    <row r="39" spans="1:2" ht="20.149999999999999" customHeight="1" thickBot="1" x14ac:dyDescent="0.4">
      <c r="A39" s="65" t="s">
        <v>517</v>
      </c>
      <c r="B39" s="66" t="s">
        <v>518</v>
      </c>
    </row>
    <row r="40" spans="1:2" ht="20.149999999999999" customHeight="1" thickBot="1" x14ac:dyDescent="0.4">
      <c r="A40" s="60" t="s">
        <v>120</v>
      </c>
    </row>
    <row r="41" spans="1:2" ht="20.149999999999999" customHeight="1" x14ac:dyDescent="0.35">
      <c r="A41" s="61" t="s">
        <v>519</v>
      </c>
      <c r="B41" s="62" t="s">
        <v>520</v>
      </c>
    </row>
    <row r="42" spans="1:2" ht="20.149999999999999" customHeight="1" x14ac:dyDescent="0.35">
      <c r="A42" s="63" t="s">
        <v>515</v>
      </c>
      <c r="B42" s="64" t="s">
        <v>521</v>
      </c>
    </row>
    <row r="43" spans="1:2" ht="20.149999999999999" customHeight="1" thickBot="1" x14ac:dyDescent="0.4">
      <c r="A43" s="65" t="s">
        <v>522</v>
      </c>
      <c r="B43" s="66" t="s">
        <v>523</v>
      </c>
    </row>
    <row r="44" spans="1:2" ht="20.149999999999999" customHeight="1" thickBot="1" x14ac:dyDescent="0.4">
      <c r="A44" s="60" t="s">
        <v>524</v>
      </c>
    </row>
    <row r="45" spans="1:2" ht="20.149999999999999" customHeight="1" x14ac:dyDescent="0.35">
      <c r="A45" s="61" t="s">
        <v>497</v>
      </c>
      <c r="B45" s="62" t="s">
        <v>525</v>
      </c>
    </row>
    <row r="46" spans="1:2" ht="20.149999999999999" customHeight="1" x14ac:dyDescent="0.35">
      <c r="A46" s="63" t="s">
        <v>499</v>
      </c>
      <c r="B46" s="64" t="s">
        <v>526</v>
      </c>
    </row>
    <row r="47" spans="1:2" ht="20.149999999999999" customHeight="1" x14ac:dyDescent="0.35">
      <c r="A47" s="63" t="s">
        <v>515</v>
      </c>
      <c r="B47" s="64" t="s">
        <v>527</v>
      </c>
    </row>
    <row r="48" spans="1:2" ht="20.149999999999999" customHeight="1" x14ac:dyDescent="0.35">
      <c r="A48" s="63" t="s">
        <v>503</v>
      </c>
      <c r="B48" s="64" t="s">
        <v>528</v>
      </c>
    </row>
    <row r="49" spans="1:2" ht="20.149999999999999" customHeight="1" thickBot="1" x14ac:dyDescent="0.4">
      <c r="A49" s="65" t="s">
        <v>529</v>
      </c>
      <c r="B49" s="66" t="s">
        <v>530</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75" defaultRowHeight="18" x14ac:dyDescent="0.4"/>
  <cols>
    <col min="1" max="1" width="10.75" style="2"/>
    <col min="2" max="2" width="12.7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75" style="2" customWidth="1"/>
    <col min="18" max="18" width="15.08203125" style="2" customWidth="1"/>
    <col min="19" max="19" width="4.25" style="2" customWidth="1"/>
    <col min="20" max="20" width="15.75" style="2" customWidth="1"/>
    <col min="21" max="21" width="2.75" style="2" customWidth="1"/>
    <col min="22" max="22" width="17.08203125" style="2" customWidth="1"/>
    <col min="23" max="23" width="2.75" style="2" customWidth="1"/>
    <col min="24" max="24" width="17.08203125" style="2" customWidth="1"/>
    <col min="25" max="16384" width="10.75" style="2"/>
  </cols>
  <sheetData>
    <row r="2" spans="2:24" x14ac:dyDescent="0.4">
      <c r="B2" s="103" t="s">
        <v>531</v>
      </c>
    </row>
    <row r="4" spans="2:24" ht="54" x14ac:dyDescent="0.4">
      <c r="D4" s="3" t="s">
        <v>106</v>
      </c>
      <c r="E4" s="3"/>
      <c r="F4" s="3" t="s">
        <v>532</v>
      </c>
      <c r="H4" s="3" t="s">
        <v>107</v>
      </c>
      <c r="J4" s="3" t="s">
        <v>108</v>
      </c>
      <c r="L4" s="3" t="s">
        <v>533</v>
      </c>
      <c r="M4" s="3"/>
      <c r="N4" s="13" t="s">
        <v>104</v>
      </c>
      <c r="O4" s="13"/>
      <c r="P4" s="13" t="s">
        <v>122</v>
      </c>
      <c r="Q4" s="13"/>
      <c r="R4" s="13" t="s">
        <v>120</v>
      </c>
      <c r="S4" s="13"/>
      <c r="T4" s="69" t="s">
        <v>524</v>
      </c>
      <c r="U4" s="69"/>
      <c r="V4" s="3" t="s">
        <v>534</v>
      </c>
      <c r="W4" s="69"/>
      <c r="X4" s="3" t="s">
        <v>466</v>
      </c>
    </row>
    <row r="5" spans="2:24" ht="17.25" customHeight="1" x14ac:dyDescent="0.4">
      <c r="B5" s="3"/>
      <c r="C5" s="2">
        <v>0</v>
      </c>
      <c r="D5" s="2" t="s">
        <v>143</v>
      </c>
      <c r="E5" s="2">
        <v>0</v>
      </c>
      <c r="F5" s="2" t="s">
        <v>143</v>
      </c>
    </row>
    <row r="6" spans="2:24" x14ac:dyDescent="0.4">
      <c r="C6" s="2">
        <v>1</v>
      </c>
      <c r="D6" s="2" t="s">
        <v>503</v>
      </c>
      <c r="E6" s="2">
        <v>1</v>
      </c>
      <c r="F6" s="2" t="s">
        <v>535</v>
      </c>
      <c r="G6" s="6">
        <v>1</v>
      </c>
      <c r="H6" s="6" t="s">
        <v>503</v>
      </c>
      <c r="J6" s="2" t="s">
        <v>143</v>
      </c>
      <c r="L6" s="2" t="s">
        <v>143</v>
      </c>
      <c r="M6" s="2">
        <v>0</v>
      </c>
      <c r="N6" s="2" t="s">
        <v>143</v>
      </c>
      <c r="O6" s="2">
        <v>0</v>
      </c>
      <c r="P6" s="2" t="s">
        <v>143</v>
      </c>
      <c r="Q6" s="2">
        <v>0</v>
      </c>
      <c r="R6" s="2" t="s">
        <v>143</v>
      </c>
      <c r="S6" s="2">
        <v>0</v>
      </c>
      <c r="T6" s="2" t="s">
        <v>143</v>
      </c>
      <c r="U6" s="2">
        <v>0</v>
      </c>
      <c r="V6" s="2" t="s">
        <v>143</v>
      </c>
      <c r="W6" s="2">
        <v>0</v>
      </c>
      <c r="X6" s="2" t="s">
        <v>143</v>
      </c>
    </row>
    <row r="7" spans="2:24" x14ac:dyDescent="0.4">
      <c r="C7" s="2">
        <v>2</v>
      </c>
      <c r="D7" s="2" t="s">
        <v>536</v>
      </c>
      <c r="E7" s="2">
        <v>2</v>
      </c>
      <c r="F7" s="2" t="s">
        <v>537</v>
      </c>
      <c r="G7" s="2">
        <v>2</v>
      </c>
      <c r="H7" s="2" t="s">
        <v>503</v>
      </c>
      <c r="J7" s="2" t="s">
        <v>538</v>
      </c>
      <c r="L7" s="2" t="s">
        <v>539</v>
      </c>
      <c r="M7" s="2">
        <v>1</v>
      </c>
      <c r="N7" s="2" t="s">
        <v>510</v>
      </c>
      <c r="O7" s="2">
        <v>1</v>
      </c>
      <c r="P7" s="2" t="s">
        <v>517</v>
      </c>
      <c r="Q7" s="2">
        <v>1</v>
      </c>
      <c r="R7" s="2" t="s">
        <v>522</v>
      </c>
      <c r="S7" s="2">
        <v>1</v>
      </c>
      <c r="T7" s="2" t="s">
        <v>529</v>
      </c>
      <c r="U7" s="2">
        <v>1</v>
      </c>
      <c r="V7" s="2" t="s">
        <v>540</v>
      </c>
      <c r="W7" s="2">
        <v>1</v>
      </c>
      <c r="X7" s="2" t="s">
        <v>541</v>
      </c>
    </row>
    <row r="8" spans="2:24" x14ac:dyDescent="0.4">
      <c r="C8" s="2">
        <v>3</v>
      </c>
      <c r="D8" s="2" t="s">
        <v>499</v>
      </c>
      <c r="E8" s="2">
        <v>3</v>
      </c>
      <c r="F8" s="2" t="s">
        <v>542</v>
      </c>
      <c r="G8" s="2">
        <v>3</v>
      </c>
      <c r="H8" s="2" t="s">
        <v>537</v>
      </c>
      <c r="J8" s="2" t="s">
        <v>543</v>
      </c>
      <c r="L8" s="2" t="s">
        <v>544</v>
      </c>
      <c r="M8" s="2">
        <v>2</v>
      </c>
      <c r="N8" s="2" t="s">
        <v>508</v>
      </c>
      <c r="O8" s="2">
        <v>2</v>
      </c>
      <c r="P8" s="2" t="s">
        <v>515</v>
      </c>
      <c r="Q8" s="2">
        <v>2</v>
      </c>
      <c r="R8" s="2" t="s">
        <v>515</v>
      </c>
      <c r="S8" s="2">
        <v>2</v>
      </c>
      <c r="T8" s="2" t="s">
        <v>503</v>
      </c>
      <c r="U8" s="2">
        <v>2</v>
      </c>
      <c r="V8" s="2" t="s">
        <v>545</v>
      </c>
      <c r="W8" s="2">
        <v>2</v>
      </c>
      <c r="X8" s="2" t="s">
        <v>546</v>
      </c>
    </row>
    <row r="9" spans="2:24" x14ac:dyDescent="0.4">
      <c r="C9" s="2">
        <v>4</v>
      </c>
      <c r="D9" s="2" t="s">
        <v>497</v>
      </c>
      <c r="E9" s="2">
        <v>4</v>
      </c>
      <c r="F9" s="2" t="s">
        <v>547</v>
      </c>
      <c r="G9" s="2">
        <v>4</v>
      </c>
      <c r="H9" s="2" t="s">
        <v>537</v>
      </c>
      <c r="J9" s="2" t="s">
        <v>548</v>
      </c>
      <c r="L9" s="2" t="s">
        <v>549</v>
      </c>
      <c r="M9" s="2">
        <v>3</v>
      </c>
      <c r="N9" s="2" t="s">
        <v>506</v>
      </c>
      <c r="O9" s="2">
        <v>3</v>
      </c>
      <c r="P9" s="2" t="s">
        <v>513</v>
      </c>
      <c r="Q9" s="2">
        <v>3</v>
      </c>
      <c r="R9" s="2" t="s">
        <v>519</v>
      </c>
      <c r="S9" s="2">
        <v>3</v>
      </c>
      <c r="T9" s="2" t="s">
        <v>515</v>
      </c>
      <c r="U9" s="2">
        <v>3</v>
      </c>
      <c r="V9" s="2" t="s">
        <v>550</v>
      </c>
      <c r="W9" s="2">
        <v>3</v>
      </c>
      <c r="X9" s="2" t="s">
        <v>550</v>
      </c>
    </row>
    <row r="10" spans="2:24" x14ac:dyDescent="0.4">
      <c r="G10" s="2">
        <v>5</v>
      </c>
      <c r="H10" s="2" t="s">
        <v>537</v>
      </c>
      <c r="J10" s="2" t="s">
        <v>551</v>
      </c>
      <c r="L10" s="2" t="s">
        <v>552</v>
      </c>
      <c r="S10" s="2">
        <v>4</v>
      </c>
      <c r="T10" s="2" t="s">
        <v>499</v>
      </c>
      <c r="U10" s="2">
        <v>4</v>
      </c>
      <c r="V10" s="2" t="s">
        <v>553</v>
      </c>
      <c r="W10" s="2">
        <v>4</v>
      </c>
      <c r="X10" s="2" t="s">
        <v>553</v>
      </c>
    </row>
    <row r="11" spans="2:24" x14ac:dyDescent="0.4">
      <c r="G11" s="2">
        <v>6</v>
      </c>
      <c r="H11" s="6" t="s">
        <v>499</v>
      </c>
      <c r="S11" s="2">
        <v>5</v>
      </c>
      <c r="T11" s="2" t="s">
        <v>497</v>
      </c>
    </row>
    <row r="12" spans="2:24" x14ac:dyDescent="0.4">
      <c r="G12" s="6">
        <v>7</v>
      </c>
      <c r="H12" s="6" t="s">
        <v>499</v>
      </c>
    </row>
    <row r="13" spans="2:24" x14ac:dyDescent="0.4">
      <c r="G13" s="6">
        <v>8</v>
      </c>
      <c r="H13" s="6" t="s">
        <v>499</v>
      </c>
    </row>
    <row r="14" spans="2:24" x14ac:dyDescent="0.4">
      <c r="G14" s="6">
        <v>9</v>
      </c>
      <c r="H14" s="6" t="s">
        <v>554</v>
      </c>
      <c r="L14" s="1"/>
      <c r="M14" s="1"/>
    </row>
    <row r="15" spans="2:24" x14ac:dyDescent="0.4">
      <c r="L15" s="1"/>
      <c r="M15" s="1"/>
    </row>
    <row r="16" spans="2:24" x14ac:dyDescent="0.4">
      <c r="H16" s="2" t="s">
        <v>143</v>
      </c>
      <c r="L16" s="1"/>
      <c r="M16" s="1"/>
    </row>
    <row r="17" spans="6:13" x14ac:dyDescent="0.4">
      <c r="H17" s="2" t="s">
        <v>503</v>
      </c>
      <c r="L17" s="1"/>
      <c r="M17" s="1"/>
    </row>
    <row r="18" spans="6:13" x14ac:dyDescent="0.4">
      <c r="H18" s="2" t="s">
        <v>537</v>
      </c>
      <c r="L18" s="1"/>
      <c r="M18" s="1"/>
    </row>
    <row r="19" spans="6:13" x14ac:dyDescent="0.4">
      <c r="H19" s="2" t="s">
        <v>499</v>
      </c>
      <c r="L19" s="1"/>
      <c r="M19" s="1"/>
    </row>
    <row r="20" spans="6:13" x14ac:dyDescent="0.4">
      <c r="H20" s="2" t="s">
        <v>554</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7F1E3E-02CB-4042-A725-85C7F1B05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a6392d-be10-4b9b-b05c-808af8cc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93952A-58BA-4204-BF9D-DCAD279207D4}">
  <ds:schemaRefs>
    <ds:schemaRef ds:uri="http://schemas.microsoft.com/DataMashup"/>
  </ds:schemaRefs>
</ds:datastoreItem>
</file>

<file path=customXml/itemProps4.xml><?xml version="1.0" encoding="utf-8"?>
<ds:datastoreItem xmlns:ds="http://schemas.openxmlformats.org/officeDocument/2006/customXml" ds:itemID="{1B7DA3CF-8BDA-4A20-86CC-56C89842D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2026-05-08T09:30:03Z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ies>
</file>