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05"/>
  <workbookPr codeName="ThisWorkbook"/>
  <mc:AlternateContent xmlns:mc="http://schemas.openxmlformats.org/markup-compatibility/2006">
    <mc:Choice Requires="x15">
      <x15ac:absPath xmlns:x15ac="http://schemas.microsoft.com/office/spreadsheetml/2010/11/ac" url="https://stadsnatsforeningen.sharepoint.com/sites/EXT-StadsntsfreningenNiV-EXT-RDIHotkatalogochRSA/Delade dokument/"/>
    </mc:Choice>
  </mc:AlternateContent>
  <xr:revisionPtr revIDLastSave="735" documentId="13_ncr:1_{AEEB171E-7647-4604-B981-58B9B41590EA}" xr6:coauthVersionLast="47" xr6:coauthVersionMax="47" xr10:uidLastSave="{2C26FFB4-44FE-4B2D-966F-D9038BCDBD31}"/>
  <bookViews>
    <workbookView xWindow="-110" yWindow="-110" windowWidth="19420" windowHeight="10300" tabRatio="500" firstSheet="2" activeTab="2" xr2:uid="{00000000-000D-0000-FFFF-FFFF00000000}"/>
  </bookViews>
  <sheets>
    <sheet name="Info" sheetId="7" r:id="rId1"/>
    <sheet name="Definitioner och begrepp" sheetId="13" r:id="rId2"/>
    <sheet name="Riskanalys" sheetId="10" r:id="rId3"/>
    <sheet name="Nuvarande skydd" sheetId="12" r:id="rId4"/>
    <sheet name="Kriterier för riskbedömning" sheetId="8" r:id="rId5"/>
    <sheet name="Data" sheetId="3" r:id="rId6"/>
  </sheet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0" i="10" l="1"/>
  <c r="H71" i="10"/>
  <c r="H72" i="10"/>
  <c r="H73" i="10"/>
  <c r="H74" i="10"/>
  <c r="J70" i="10"/>
  <c r="J71" i="10"/>
  <c r="J72" i="10"/>
  <c r="J73" i="10"/>
  <c r="J74" i="10"/>
  <c r="L70" i="10"/>
  <c r="L71" i="10"/>
  <c r="L72" i="10"/>
  <c r="L73" i="10"/>
  <c r="L74" i="10"/>
  <c r="N70" i="10"/>
  <c r="N71" i="10"/>
  <c r="N72" i="10"/>
  <c r="N73" i="10"/>
  <c r="N74" i="10"/>
  <c r="P70" i="10"/>
  <c r="P71" i="10"/>
  <c r="P72" i="10"/>
  <c r="P73" i="10"/>
  <c r="P74" i="10"/>
  <c r="Q70" i="10"/>
  <c r="Q71" i="10"/>
  <c r="Q72" i="10"/>
  <c r="Q73" i="10"/>
  <c r="Q74" i="10"/>
  <c r="S70" i="10"/>
  <c r="S71" i="10"/>
  <c r="S72" i="10"/>
  <c r="S73" i="10"/>
  <c r="S74" i="10"/>
  <c r="T70" i="10"/>
  <c r="T71" i="10"/>
  <c r="T72" i="10"/>
  <c r="T73" i="10"/>
  <c r="T74" i="10"/>
  <c r="Q68" i="10"/>
  <c r="N68" i="10"/>
  <c r="L68" i="10"/>
  <c r="J68" i="10"/>
  <c r="H68" i="10"/>
  <c r="Q67" i="10"/>
  <c r="N67" i="10"/>
  <c r="L67" i="10"/>
  <c r="J67" i="10"/>
  <c r="H67" i="10"/>
  <c r="Q66" i="10"/>
  <c r="N66" i="10"/>
  <c r="L66" i="10"/>
  <c r="J66" i="10"/>
  <c r="H66" i="10"/>
  <c r="Q27" i="10"/>
  <c r="N27" i="10"/>
  <c r="L27" i="10"/>
  <c r="J27" i="10"/>
  <c r="H27" i="10"/>
  <c r="Q26" i="10"/>
  <c r="N26" i="10"/>
  <c r="L26" i="10"/>
  <c r="J26" i="10"/>
  <c r="H26" i="10"/>
  <c r="Q22" i="10"/>
  <c r="N22" i="10"/>
  <c r="L22" i="10"/>
  <c r="J22" i="10"/>
  <c r="H22" i="10"/>
  <c r="H23" i="10"/>
  <c r="J23" i="10"/>
  <c r="L23" i="10"/>
  <c r="N23" i="10"/>
  <c r="Q23" i="10"/>
  <c r="Q65" i="10"/>
  <c r="N65" i="10"/>
  <c r="L65" i="10"/>
  <c r="J65" i="10"/>
  <c r="H65" i="10"/>
  <c r="Q64" i="10"/>
  <c r="N64" i="10"/>
  <c r="L64" i="10"/>
  <c r="J64" i="10"/>
  <c r="H64" i="10"/>
  <c r="Q62" i="10"/>
  <c r="N62" i="10"/>
  <c r="L62" i="10"/>
  <c r="J62" i="10"/>
  <c r="H62" i="10"/>
  <c r="Q60" i="10"/>
  <c r="N60" i="10"/>
  <c r="L60" i="10"/>
  <c r="J60" i="10"/>
  <c r="H60" i="10"/>
  <c r="Q58" i="10"/>
  <c r="N58" i="10"/>
  <c r="L58" i="10"/>
  <c r="J58" i="10"/>
  <c r="H58" i="10"/>
  <c r="Q59" i="10"/>
  <c r="N59" i="10"/>
  <c r="L59" i="10"/>
  <c r="J59" i="10"/>
  <c r="H59" i="10"/>
  <c r="Q61" i="10"/>
  <c r="N61" i="10"/>
  <c r="L61" i="10"/>
  <c r="J61" i="10"/>
  <c r="H61" i="10"/>
  <c r="Q53" i="10"/>
  <c r="N53" i="10"/>
  <c r="L53" i="10"/>
  <c r="J53" i="10"/>
  <c r="H53" i="10"/>
  <c r="Q54" i="10"/>
  <c r="N54" i="10"/>
  <c r="L54" i="10"/>
  <c r="J54" i="10"/>
  <c r="H54" i="10"/>
  <c r="Q55" i="10"/>
  <c r="N55" i="10"/>
  <c r="L55" i="10"/>
  <c r="J55" i="10"/>
  <c r="H55" i="10"/>
  <c r="Q56" i="10"/>
  <c r="N56" i="10"/>
  <c r="L56" i="10"/>
  <c r="J56" i="10"/>
  <c r="H56" i="10"/>
  <c r="Q50" i="10"/>
  <c r="N50" i="10"/>
  <c r="L50" i="10"/>
  <c r="J50" i="10"/>
  <c r="H50" i="10"/>
  <c r="Q52" i="10"/>
  <c r="N52" i="10"/>
  <c r="L52" i="10"/>
  <c r="J52" i="10"/>
  <c r="H52" i="10"/>
  <c r="Q51" i="10"/>
  <c r="N51" i="10"/>
  <c r="L51" i="10"/>
  <c r="J51" i="10"/>
  <c r="H51" i="10"/>
  <c r="Q48" i="10"/>
  <c r="N48" i="10"/>
  <c r="L48" i="10"/>
  <c r="J48" i="10"/>
  <c r="H48" i="10"/>
  <c r="Q57" i="10"/>
  <c r="N57" i="10"/>
  <c r="L57" i="10"/>
  <c r="J57" i="10"/>
  <c r="H57" i="10"/>
  <c r="Q69" i="10"/>
  <c r="N69" i="10"/>
  <c r="L69" i="10"/>
  <c r="J69" i="10"/>
  <c r="H69" i="10"/>
  <c r="Q63" i="10"/>
  <c r="N63" i="10"/>
  <c r="L63" i="10"/>
  <c r="J63" i="10"/>
  <c r="H63" i="10"/>
  <c r="Q47" i="10"/>
  <c r="N47" i="10"/>
  <c r="L47" i="10"/>
  <c r="J47" i="10"/>
  <c r="H47" i="10"/>
  <c r="Q49" i="10"/>
  <c r="N49" i="10"/>
  <c r="L49" i="10"/>
  <c r="J49" i="10"/>
  <c r="H49" i="10"/>
  <c r="Q46" i="10"/>
  <c r="N46" i="10"/>
  <c r="L46" i="10"/>
  <c r="J46" i="10"/>
  <c r="H46" i="10"/>
  <c r="H33" i="10"/>
  <c r="J33" i="10"/>
  <c r="L33" i="10"/>
  <c r="N33" i="10"/>
  <c r="Q37" i="10"/>
  <c r="N37" i="10"/>
  <c r="L37" i="10"/>
  <c r="J37" i="10"/>
  <c r="H37" i="10"/>
  <c r="H38" i="10"/>
  <c r="J38" i="10"/>
  <c r="L38" i="10"/>
  <c r="N38" i="10"/>
  <c r="Q38" i="10"/>
  <c r="Q36" i="10"/>
  <c r="N36" i="10"/>
  <c r="L36" i="10"/>
  <c r="J36" i="10"/>
  <c r="H36" i="10"/>
  <c r="Q35" i="10"/>
  <c r="N35" i="10"/>
  <c r="L35" i="10"/>
  <c r="J35" i="10"/>
  <c r="H35" i="10"/>
  <c r="Q34" i="10"/>
  <c r="N34" i="10"/>
  <c r="L34" i="10"/>
  <c r="J34" i="10"/>
  <c r="H34" i="10"/>
  <c r="Q32" i="10"/>
  <c r="N32" i="10"/>
  <c r="L32" i="10"/>
  <c r="J32" i="10"/>
  <c r="H32" i="10"/>
  <c r="Q30" i="10"/>
  <c r="N30" i="10"/>
  <c r="L30" i="10"/>
  <c r="J30" i="10"/>
  <c r="H30" i="10"/>
  <c r="Q29" i="10"/>
  <c r="N29" i="10"/>
  <c r="L29" i="10"/>
  <c r="J29" i="10"/>
  <c r="H29" i="10"/>
  <c r="Q28" i="10"/>
  <c r="N28" i="10"/>
  <c r="L28" i="10"/>
  <c r="J28" i="10"/>
  <c r="H28" i="10"/>
  <c r="P68" i="10" l="1"/>
  <c r="S68" i="10"/>
  <c r="T68" i="10" s="1"/>
  <c r="P66" i="10"/>
  <c r="P67" i="10"/>
  <c r="S67" i="10"/>
  <c r="T67" i="10" s="1"/>
  <c r="S66" i="10"/>
  <c r="T66" i="10" s="1"/>
  <c r="P27" i="10"/>
  <c r="S27" i="10"/>
  <c r="T27" i="10" s="1"/>
  <c r="P26" i="10"/>
  <c r="S26" i="10" s="1"/>
  <c r="T26" i="10" s="1"/>
  <c r="P22" i="10"/>
  <c r="S22" i="10" s="1"/>
  <c r="T22" i="10" s="1"/>
  <c r="P23" i="10"/>
  <c r="S23" i="10" s="1"/>
  <c r="T23" i="10" s="1"/>
  <c r="P64" i="10"/>
  <c r="S64" i="10" s="1"/>
  <c r="T64" i="10" s="1"/>
  <c r="P65" i="10"/>
  <c r="S65" i="10" s="1"/>
  <c r="T65" i="10" s="1"/>
  <c r="P62" i="10"/>
  <c r="S62" i="10" s="1"/>
  <c r="T62" i="10" s="1"/>
  <c r="P60" i="10"/>
  <c r="S60" i="10" s="1"/>
  <c r="T60" i="10" s="1"/>
  <c r="P58" i="10"/>
  <c r="S58" i="10" s="1"/>
  <c r="T58" i="10" s="1"/>
  <c r="P59" i="10"/>
  <c r="S59" i="10" s="1"/>
  <c r="T59" i="10" s="1"/>
  <c r="P61" i="10"/>
  <c r="S61" i="10" s="1"/>
  <c r="T61" i="10" s="1"/>
  <c r="P53" i="10"/>
  <c r="S53" i="10" s="1"/>
  <c r="T53" i="10" s="1"/>
  <c r="P54" i="10"/>
  <c r="S54" i="10" s="1"/>
  <c r="T54" i="10" s="1"/>
  <c r="P55" i="10"/>
  <c r="S55" i="10" s="1"/>
  <c r="T55" i="10" s="1"/>
  <c r="P56" i="10"/>
  <c r="S56" i="10" s="1"/>
  <c r="T56" i="10" s="1"/>
  <c r="P50" i="10"/>
  <c r="S50" i="10" s="1"/>
  <c r="T50" i="10" s="1"/>
  <c r="P52" i="10"/>
  <c r="S52" i="10" s="1"/>
  <c r="T52" i="10" s="1"/>
  <c r="P51" i="10"/>
  <c r="S51" i="10" s="1"/>
  <c r="T51" i="10" s="1"/>
  <c r="P48" i="10"/>
  <c r="S48" i="10" s="1"/>
  <c r="T48" i="10" s="1"/>
  <c r="P69" i="10"/>
  <c r="S69" i="10" s="1"/>
  <c r="T69" i="10" s="1"/>
  <c r="P57" i="10"/>
  <c r="S57" i="10" s="1"/>
  <c r="T57" i="10" s="1"/>
  <c r="P49" i="10"/>
  <c r="S49" i="10" s="1"/>
  <c r="T49" i="10" s="1"/>
  <c r="P63" i="10"/>
  <c r="S63" i="10" s="1"/>
  <c r="T63" i="10" s="1"/>
  <c r="P47" i="10"/>
  <c r="S47" i="10" s="1"/>
  <c r="T47" i="10" s="1"/>
  <c r="P46" i="10"/>
  <c r="S46" i="10" s="1"/>
  <c r="T46" i="10" s="1"/>
  <c r="P33" i="10"/>
  <c r="P36" i="10"/>
  <c r="S36" i="10" s="1"/>
  <c r="T36" i="10" s="1"/>
  <c r="P37" i="10"/>
  <c r="S37" i="10" s="1"/>
  <c r="T37" i="10" s="1"/>
  <c r="P38" i="10"/>
  <c r="S38" i="10" s="1"/>
  <c r="T38" i="10" s="1"/>
  <c r="P34" i="10"/>
  <c r="S34" i="10" s="1"/>
  <c r="T34" i="10" s="1"/>
  <c r="P32" i="10"/>
  <c r="S32" i="10" s="1"/>
  <c r="T32" i="10" s="1"/>
  <c r="P35" i="10"/>
  <c r="S35" i="10" s="1"/>
  <c r="T35" i="10" s="1"/>
  <c r="P30" i="10"/>
  <c r="S30" i="10" s="1"/>
  <c r="T30" i="10" s="1"/>
  <c r="P29" i="10"/>
  <c r="S29" i="10" s="1"/>
  <c r="T29" i="10" s="1"/>
  <c r="P28" i="10"/>
  <c r="S28" i="10" s="1"/>
  <c r="T28" i="10" s="1"/>
  <c r="Q45" i="10"/>
  <c r="N45" i="10"/>
  <c r="L45" i="10"/>
  <c r="J45" i="10"/>
  <c r="H45" i="10"/>
  <c r="Q42" i="10"/>
  <c r="N42" i="10"/>
  <c r="L42" i="10"/>
  <c r="J42" i="10"/>
  <c r="H42" i="10"/>
  <c r="Q44" i="10"/>
  <c r="N44" i="10"/>
  <c r="L44" i="10"/>
  <c r="J44" i="10"/>
  <c r="H44" i="10"/>
  <c r="Q43" i="10"/>
  <c r="N43" i="10"/>
  <c r="L43" i="10"/>
  <c r="J43" i="10"/>
  <c r="H43" i="10"/>
  <c r="Q41" i="10"/>
  <c r="N41" i="10"/>
  <c r="L41" i="10"/>
  <c r="J41" i="10"/>
  <c r="H41" i="10"/>
  <c r="Q40" i="10"/>
  <c r="N40" i="10"/>
  <c r="L40" i="10"/>
  <c r="J40" i="10"/>
  <c r="H40" i="10"/>
  <c r="Q39" i="10"/>
  <c r="N39" i="10"/>
  <c r="L39" i="10"/>
  <c r="J39" i="10"/>
  <c r="H39" i="10"/>
  <c r="H31" i="10"/>
  <c r="J31" i="10"/>
  <c r="L31" i="10"/>
  <c r="N31" i="10"/>
  <c r="Q13" i="10"/>
  <c r="N13" i="10"/>
  <c r="L13" i="10"/>
  <c r="J13" i="10"/>
  <c r="H13" i="10"/>
  <c r="Q12" i="10"/>
  <c r="N12" i="10"/>
  <c r="L12" i="10"/>
  <c r="J12" i="10"/>
  <c r="H12" i="10"/>
  <c r="Q25" i="10"/>
  <c r="N25" i="10"/>
  <c r="L25" i="10"/>
  <c r="J25" i="10"/>
  <c r="Q24" i="10"/>
  <c r="N24" i="10"/>
  <c r="L24" i="10"/>
  <c r="J24" i="10"/>
  <c r="Q21" i="10"/>
  <c r="N21" i="10"/>
  <c r="L21" i="10"/>
  <c r="J21" i="10"/>
  <c r="Q20" i="10"/>
  <c r="N20" i="10"/>
  <c r="L20" i="10"/>
  <c r="J20" i="10"/>
  <c r="Q19" i="10"/>
  <c r="N19" i="10"/>
  <c r="L19" i="10"/>
  <c r="J19" i="10"/>
  <c r="Q18" i="10"/>
  <c r="N18" i="10"/>
  <c r="L18" i="10"/>
  <c r="J18" i="10"/>
  <c r="Q17" i="10"/>
  <c r="N17" i="10"/>
  <c r="L17" i="10"/>
  <c r="J17" i="10"/>
  <c r="Q16" i="10"/>
  <c r="N16" i="10"/>
  <c r="L16" i="10"/>
  <c r="J16" i="10"/>
  <c r="Q15" i="10"/>
  <c r="N15" i="10"/>
  <c r="L15" i="10"/>
  <c r="J15" i="10"/>
  <c r="Q14" i="10"/>
  <c r="N14" i="10"/>
  <c r="L14" i="10"/>
  <c r="J14" i="10"/>
  <c r="J11" i="10"/>
  <c r="H25" i="10"/>
  <c r="H24" i="10"/>
  <c r="H21" i="10"/>
  <c r="H20" i="10"/>
  <c r="H19" i="10"/>
  <c r="H18" i="10"/>
  <c r="H17" i="10"/>
  <c r="H16" i="10"/>
  <c r="H15" i="10"/>
  <c r="H14" i="10"/>
  <c r="P45" i="10" l="1"/>
  <c r="S45" i="10" s="1"/>
  <c r="T45" i="10" s="1"/>
  <c r="P42" i="10"/>
  <c r="S42" i="10" s="1"/>
  <c r="T42" i="10" s="1"/>
  <c r="P44" i="10"/>
  <c r="S44" i="10" s="1"/>
  <c r="T44" i="10" s="1"/>
  <c r="P43" i="10"/>
  <c r="S43" i="10" s="1"/>
  <c r="T43" i="10" s="1"/>
  <c r="P41" i="10"/>
  <c r="S41" i="10" s="1"/>
  <c r="T41" i="10" s="1"/>
  <c r="P40" i="10"/>
  <c r="S40" i="10" s="1"/>
  <c r="T40" i="10" s="1"/>
  <c r="P39" i="10"/>
  <c r="S39" i="10" s="1"/>
  <c r="T39" i="10" s="1"/>
  <c r="P31" i="10"/>
  <c r="P21" i="10"/>
  <c r="S21" i="10" s="1"/>
  <c r="T21" i="10" s="1"/>
  <c r="P12" i="10"/>
  <c r="S12" i="10" s="1"/>
  <c r="T12" i="10" s="1"/>
  <c r="P13" i="10"/>
  <c r="S13" i="10" s="1"/>
  <c r="T13" i="10" s="1"/>
  <c r="P19" i="10"/>
  <c r="S19" i="10" s="1"/>
  <c r="T19" i="10" s="1"/>
  <c r="P14" i="10"/>
  <c r="S14" i="10" s="1"/>
  <c r="T14" i="10" s="1"/>
  <c r="P20" i="10"/>
  <c r="S20" i="10" s="1"/>
  <c r="T20" i="10" s="1"/>
  <c r="P17" i="10"/>
  <c r="S17" i="10" s="1"/>
  <c r="T17" i="10" s="1"/>
  <c r="P18" i="10"/>
  <c r="S18" i="10" s="1"/>
  <c r="T18" i="10" s="1"/>
  <c r="P16" i="10"/>
  <c r="S16" i="10" s="1"/>
  <c r="T16" i="10" s="1"/>
  <c r="P24" i="10"/>
  <c r="S24" i="10" s="1"/>
  <c r="T24" i="10" s="1"/>
  <c r="P25" i="10"/>
  <c r="S25" i="10" s="1"/>
  <c r="T25" i="10" s="1"/>
  <c r="P15" i="10"/>
  <c r="S15" i="10" s="1"/>
  <c r="T15" i="10" s="1"/>
  <c r="Q11" i="10"/>
  <c r="N11" i="10"/>
  <c r="L11" i="10"/>
  <c r="H11" i="10"/>
  <c r="P11" i="10" l="1"/>
  <c r="S11" i="10" s="1"/>
  <c r="T11" i="10" s="1"/>
  <c r="Q31" i="10"/>
  <c r="S31" i="10" s="1"/>
  <c r="T31" i="10" s="1"/>
  <c r="Q33" i="10"/>
  <c r="S33" i="10" s="1"/>
  <c r="T33" i="10" s="1"/>
</calcChain>
</file>

<file path=xl/sharedStrings.xml><?xml version="1.0" encoding="utf-8"?>
<sst xmlns="http://schemas.openxmlformats.org/spreadsheetml/2006/main" count="1833" uniqueCount="523">
  <si>
    <t>RSA PASSIV SÄKER FÖRBINDELSE</t>
  </si>
  <si>
    <t>Begrepp</t>
  </si>
  <si>
    <t>Definition</t>
  </si>
  <si>
    <t>PON (Passive Optical Network)</t>
  </si>
  <si>
    <t>Passivt optiskt accessnät där flera abonnenter delar en gemensam fiber- och splitterstruktur mellan OLT och ONT/ONU. Nätet består normalt av feeder-, distributions- och dropdelar samt passiva komponenter som fiber, skarvar, splitters, ODF, skåp och brunnar.</t>
  </si>
  <si>
    <t>Passivt optiskt nät</t>
  </si>
  <si>
    <t>Optiskt nät där överföringen mellan aktiv utrustning sker via passiva komponenter såsom fiberkablar, splitters, skarvar, ODF, patchpaneler, kanalisation, skåp och brunnar. Aktiv utrustning, exempelvis OLT och ONT/ONU, ingår som anslutande funktioner men den optiska distributionsdelen är passiv.</t>
  </si>
  <si>
    <t>Feeder</t>
  </si>
  <si>
    <t>Del av PON-nätet mellan OLT-site eller nod och första större fördelnings-/splitterpunkt. Feederförbindelser kan påverka många anslutna kunder eller PON-grenar vid fel.</t>
  </si>
  <si>
    <t>Distribution</t>
  </si>
  <si>
    <t>Del av PON-nätet mellan fördelnings-/splitterpunkt och närmare anslutningspunkt, exempelvis skåp, brunn eller accesspunkt. Distributionsdelen kopplar samman feeder och dropdelar.</t>
  </si>
  <si>
    <t>Drop</t>
  </si>
  <si>
    <t>Sista delen av PON-nätet från distributionspunkt eller accesspunkt till kundens anslutning eller ONT/ONU. Fel i dropdelen påverkar normalt en eller ett fåtal kunder.</t>
  </si>
  <si>
    <t>PON-gren</t>
  </si>
  <si>
    <t>Logisk eller fysisk del av ett PON-nät där flera abonnenter delar samma fiber, splitterstruktur eller OLT-port. Fel i gemensamma delar kan påverka flera abonnenter samtidigt.</t>
  </si>
  <si>
    <t>OLT (Optical Line Terminal)</t>
  </si>
  <si>
    <t>Aktiv utrustning i operatörens nod eller site som terminerar och styr PON-nätet mot flera ONT/ONU-enheter. OLT hanterar bland annat trafik, provisionering, management och övervakning.</t>
  </si>
  <si>
    <t>ONT/ONU</t>
  </si>
  <si>
    <t>Optisk nätterminal eller optisk nätverksenhet hos kund eller i anslutningspunkt som terminerar PON-förbindelsen och ansluter kundens tjänster till nätet. ONU och ONT används ofta närliggande beroende på arkitektur och leverantör.</t>
  </si>
  <si>
    <t>ODF</t>
  </si>
  <si>
    <t>Optical Distribution Frame. Kopplings- och fördelningspunkt för optisk fiber där fiberförbindelser termineras, patchas, märks och administreras.</t>
  </si>
  <si>
    <t>Splitter</t>
  </si>
  <si>
    <t>Passiv optisk komponent som delar en optisk signal till flera anslutningar i PON-nätet. Splitterns delningsgrad och placering påverkar dämpning, optisk budget, kapacitet och antal anslutna kunder.</t>
  </si>
  <si>
    <t>Optisk budget / dämpningsbudget</t>
  </si>
  <si>
    <t>Beräknad marginal för signalförluster i en optisk förbindelse. Den påverkas av fiberlängd, skarvar, kontakter, splitters, patchning och säkerhetsmarginaler. Otillräcklig budget kan ge instabila förbindelser eller avbrott.</t>
  </si>
  <si>
    <t>Dämpning</t>
  </si>
  <si>
    <t>Förlust av optisk signalstyrka i fiber, kontakter, skarvar, splitters eller andra passiva komponenter. För hög dämpning kan orsaka försämrad tjänstekvalitet, instabilitet eller avbrott.</t>
  </si>
  <si>
    <t>ORL / reflektans</t>
  </si>
  <si>
    <t>Optical Return Loss och reflektans beskriver reflekterat ljus i en optisk förbindelse, ofta orsakat av smutsiga kontakter, dålig fiberhantering, felaktiga skarvar eller skadade kontaktytor. Försämrad ORL/reflektans kan påverka stabilitet och kvalitet.</t>
  </si>
  <si>
    <t>Mätprotokoll</t>
  </si>
  <si>
    <t>Dokumentation av verifieringsmätningar, exempelvis dämpning, reflektans/ORL, OTDR-resultat eller andra kontrollvärden vid installation, överlämning eller felsökning av fiberförbindelser.</t>
  </si>
  <si>
    <t>Patchning</t>
  </si>
  <si>
    <t>Koppling eller omkoppling av fiberförbindelser i ODF, skåp, splitterpunkt eller annan kopplingspunkt. Felaktig patchning kan orsaka fel tjänstetilldelning, avbrott eller felkoppling mellan PON-grenar.</t>
  </si>
  <si>
    <t>Provisionering</t>
  </si>
  <si>
    <t>Konfiguration och aktivering av tjänster, profiler, kundanslutningar eller nätfunktioner i exempelvis OLT, ONT/ONU, OSS/BSS eller NMS. Felaktig provisionering kan påverka tjänster, kundseparation och tillgänglighet.</t>
  </si>
  <si>
    <t>Serviceprofil</t>
  </si>
  <si>
    <t>Konfigurationsprofil som styr hur en kund, tjänst eller ONT/ONU hanteras i PON-nätet, exempelvis bandbredd, VLAN, QoS eller tjänsteåtkomst.</t>
  </si>
  <si>
    <t>VLAN</t>
  </si>
  <si>
    <t>Logisk segmentering av nätverkstrafik. I PON-nät används VLAN ofta för kund- eller tjänsteseparation. Felkonfiguration kan leda till kunddataläckage, felaktig tjänstetilldelning eller bristande separation.</t>
  </si>
  <si>
    <t>OMCI</t>
  </si>
  <si>
    <t>ONT Management and Control Interface. Protokoll och gränssnitt som används av OLT för att styra, provisionera och administrera ONT/ONU. Kompromettering eller felaktig hantering av OMCI kan påverka kundtjänster och nätfunktioner.</t>
  </si>
  <si>
    <t>Management plane</t>
  </si>
  <si>
    <t>Del av nätet och systemen som används för administration, konfiguration, övervakning och styrning av utrustning och tjänster. Exempel är OLT-management, NMS, OSS/BSS och administrativa gränssnitt.</t>
  </si>
  <si>
    <t>Control plane</t>
  </si>
  <si>
    <t>Funktioner och signalering som styr hur nätet fungerar, exempelvis provisionering, trafikstyrning, autentisering och tilldelning av resurser. Påverkan på kontrollplanet kan ge driftstörningar eller felaktigt beteende i nätet.</t>
  </si>
  <si>
    <t>OSS/BSS</t>
  </si>
  <si>
    <t>Operation Support Systems och Business Support Systems. Stödjande system för drift, övervakning, kundhantering, provisionering, beställningar, fakturering och tjänsteadministration.</t>
  </si>
  <si>
    <t>NMS</t>
  </si>
  <si>
    <t>Network Management System. System för övervakning, larmhantering, konfiguration och drift av nätutrustning och nätfunktioner.</t>
  </si>
  <si>
    <t>Rogue ONU/ONT</t>
  </si>
  <si>
    <t>Obehörig, manipulerad eller felaktigt provisionerad ONU/ONT som ansluts till PON-nätet och kan orsaka störningar, avbrott, dataläckage eller obehörig åtkomst.</t>
  </si>
  <si>
    <t>Avlyssning av fibertrafik</t>
  </si>
  <si>
    <t>Obehörig avlyssning av trafik i optiskt nät, exempelvis genom fiberavlyssning, manipulerad ONT/ONU eller obehörig åtkomst till optiska eller administrativa gränssnitt. Kan röja kunddata eller trafikinformation.</t>
  </si>
  <si>
    <t>Bristande kryptering</t>
  </si>
  <si>
    <t>Otillräckligt skydd av kundtrafik, managementtrafik eller nätdata. Bristande kryptering kan möjliggöra avlyssning, manipulation, spoofing eller röjande av kund- och managementinformation.</t>
  </si>
  <si>
    <t>Felkonfiguration</t>
  </si>
  <si>
    <t>Felaktig eller bristfällig konfiguration av nätutrustning, tjänster, VLAN, serviceprofiler, OMCI, managementfunktioner eller multicast-/broadcast-hantering som kan leda till driftstörning, avbrott, dataläckage eller felaktig tjänstetilldelning.</t>
  </si>
  <si>
    <t>Multicast-/broadcast-hantering</t>
  </si>
  <si>
    <t>Hantering av trafik som distribueras till flera mottagare. Felaktig multicast- eller broadcast-hantering kan medföra bristande kundseparation, onödig belastning, informationsläckage eller störningar.</t>
  </si>
  <si>
    <t>Fastighetsnät</t>
  </si>
  <si>
    <t>Den del av elektronisk kommunikationsinfrastruktur som ansluter fastighet, byggnad eller område till tjänsteleverantör, operatör eller nätägare. I PON-sammanhang kan fastighetsnätet omfatta passiv optisk infrastruktur, anslutningspunkter och i vissa fall aktiv utrustning eller managementfunktioner.</t>
  </si>
  <si>
    <t>Skadlig handling</t>
  </si>
  <si>
    <t>Avsiktlig handling, exempelvis sabotage, skadegörelse, vandalism, manipulation, intrång eller stöld, som syftar till att orsaka skada, störning, obehörig påverkan eller bortfall av funktion i PON-nätet eller dess stödjande infrastruktur.</t>
  </si>
  <si>
    <t>Sabotage</t>
  </si>
  <si>
    <t>Avsiktlig skadegörelse, förstörelse, manipulation eller störning av nätinfrastruktur, utrustning, system eller verksamhet i syfte att orsaka skada, förlust, störning eller avbrott.</t>
  </si>
  <si>
    <t>Fysisk yttre attack</t>
  </si>
  <si>
    <t>Avsiktlig yttre påverkan mot nätinfrastruktur eller anläggning, exempelvis skadegörelse, sabotage, stöld, brand, explosion, kapning av kablar, påverkan på site eller angrepp mot skåp, brunnar och kanalisation.</t>
  </si>
  <si>
    <t>Brandanläggning</t>
  </si>
  <si>
    <t>System och utrustning för att upptäcka, larma, begränsa eller släcka brand, exempelvis branddetektering, brandlarm, sprinklersystem eller annan släckutrustning. I PON-sammanhang är även sekundärskador från släckinsats relevanta.</t>
  </si>
  <si>
    <t>Vätskebärande installationer</t>
  </si>
  <si>
    <t>Rör, ledningar eller system som transporterar vätska, exempelvis tappvatten, värme, kyla, avlopp eller släckmedel. Läckage kan orsaka vatteninträngning och skador på fiber, utrustning, elinstallationer eller teknikutrymme.</t>
  </si>
  <si>
    <t>Kanalisation</t>
  </si>
  <si>
    <t>Rör, kanaler, schakt eller andra fysiska utrymmen som skyddar och förlägger fiberkablar och annan nätinfrastruktur. Skador på kanalisation kan leda till fiberpåverkan, fuktinträngning eller svårigheter vid felsökning och reparation.</t>
  </si>
  <si>
    <t>Distributionspunkt</t>
  </si>
  <si>
    <t>Punkt i nätet där fiberförbindelser fördelas, skarvas eller kopplas vidare mot flera anslutningar, exempelvis skåp, brunn, splitterpunkt eller accesspunkt.</t>
  </si>
  <si>
    <t>OLT-site</t>
  </si>
  <si>
    <t>Site eller nod där OLT och stödjande funktioner som elförsörjning, reservkraft, kylning, transmission och managementanslutning finns placerade.</t>
  </si>
  <si>
    <t>Teknikutrymme</t>
  </si>
  <si>
    <t>Fysiskt utrymme avsett för placering, drift och underhåll av teknisk utrustning, exempelvis OLT, nätutrustning, strömförsörjning, kylning, ODF, patchning eller övervakningsutrustning.</t>
  </si>
  <si>
    <t>Aktiv utrustning</t>
  </si>
  <si>
    <t>Elektronisk nätutrustning som aktivt hanterar, styr, terminerar eller vidarebefordrar trafik, exempelvis OLT, ONT/ONU, switchar, routrar, transmissionsutrustning, NMS eller annan managementutrustning.</t>
  </si>
  <si>
    <t>Passiv utrustning</t>
  </si>
  <si>
    <t>Nätkomponenter som inte kräver egen strömförsörjning och som inte aktivt bearbetar trafik, exempelvis fiber, splitters, skarvar, kontakter, ODF, patchpaneler, kanalisation, skåp och brunnar.</t>
  </si>
  <si>
    <t>Elektromagnetisk puls (EMP)</t>
  </si>
  <si>
    <t>Kortvarig och kraftig elektromagnetisk påverkan som kan inducera spänningar och strömmar i elektriska ledare, elförsörjning och ansluten elektronisk utrustning. I PON påverkas främst aktiv utrustning och kraftsystem, medan själva fiberförbindelsen normalt inte påverkas elektriskt på samma sätt som metalliska ledare.</t>
  </si>
  <si>
    <t>Elektromagnetiska störningar (EMI)</t>
  </si>
  <si>
    <t>Elektromagnetiska störningar som kan påverka elektronisk utrustning, elförsörjning, managementsystem eller kommunikation i anslutning till PON-nätet. Kan orsaka signalstörningar, nedsatt funktion eller driftstörningar i aktiv utrustning.</t>
  </si>
  <si>
    <t>Radiofrekventa störningar (RFI)</t>
  </si>
  <si>
    <t>Radiofrekvent interferens som kan påverka radiobaserade stödförbindelser, trådlös access, reservkommunikation eller annan utrustning i PON-miljön. Är normalt mindre relevant för ren passiv fiber men relevant vid radioberoenden.</t>
  </si>
  <si>
    <t>Elektrostatiska störningar (ESD)</t>
  </si>
  <si>
    <t>Elektrostatiska urladdningar som kan skada elektroniska komponenter, exempelvis OLT, ONT/ONU, optiska moduler eller annan aktiv utrustning, särskilt vid installation, service eller hantering.</t>
  </si>
  <si>
    <t>Elnätstransienter</t>
  </si>
  <si>
    <t>Kortvariga och snabba variationer i spänning eller ström som kan påverka strömförsörjning, OLT-site, noder, optiska moduler eller annan aktiv utrustning och orsaka störningar, utrustningsfel eller avbrott.</t>
  </si>
  <si>
    <t>Direktinjektering</t>
  </si>
  <si>
    <t>Avsiktlig fysisk eller elektrisk påverkan där störning, spänning, signal eller annan påverkan injiceras direkt i utrustning, ledare, anslutningspunkt eller system i syfte att orsaka störning, skada eller obehörig påverkan.</t>
  </si>
  <si>
    <t>Kontaminering</t>
  </si>
  <si>
    <t>Förorening av teknikutrymme, utrustning, kablage, kontakter, skåp eller kanalisation genom exempelvis vätska, kemikalier, sot, damm, smuts eller andra ämnen som kan försämra funktion, orsaka skador eller kräva sanering.</t>
  </si>
  <si>
    <t>Kritisk information</t>
  </si>
  <si>
    <t>Information som är viktig för drift, säkerhet, återställning eller förvaltning av PON-nätet, exempelvis konfiguration, kund- och tjänsteinformation, nätkarta, dokumentation, behörigheter, mätprotokoll eller incidentinformation.</t>
  </si>
  <si>
    <t>Logiskt hot</t>
  </si>
  <si>
    <t>Hot som riktas mot digitala funktioner, system, konfiguration, åtkomst, data, managementgränssnitt eller styrfunktioner i PON-miljön, exempelvis intrång, manipulation, skadlig kod, sårbarheter, dataläckage eller obehörig åtkomst.</t>
  </si>
  <si>
    <t>Cyberattack</t>
  </si>
  <si>
    <t>Avsiktlig skadlig handling mot digitala system, nätverk, managementfunktioner eller anslutna enheter i syfte att få obehörig åtkomst, störa drift, manipulera funktioner, stjäla information eller påverka tillgänglighet, riktighet eller konfidentialitet.</t>
  </si>
  <si>
    <t>Skadlig kod</t>
  </si>
  <si>
    <t>Programvara eller kod som används för att skada, störa, manipulera, kryptera, avlyssna eller få obehörig åtkomst till system, nätverk eller information. Exempel är ransomware, virus, trojaner, maskar och botnet-komponenter.</t>
  </si>
  <si>
    <t>Ransomware</t>
  </si>
  <si>
    <t>Skadlig kod som krypterar eller låser information, system eller driftmiljöer och kräver lösensumma eller annan motprestation för återställning. I PON-miljö är främst stödsystem, managementsystem och administrativa miljöer relevanta.</t>
  </si>
  <si>
    <t>Virusutbrott</t>
  </si>
  <si>
    <t>Spridning av skadlig kod inom system, driftmiljöer eller administrativa plattformar som används för PON-nätet. Begreppet bör användas med försiktighet och kan ofta ersättas av mer specifika begrepp som ransomware, skadlig kod eller botnet.</t>
  </si>
  <si>
    <t>Botnet-attacker</t>
  </si>
  <si>
    <t>Angrepp där komprometterade enheter används samordnat för att överbelasta, störa eller angripa nät, system eller tjänster. I PON-miljö kan botnet påverka managementsystem, internetanslutningar, exponerade tjänster eller anslutna IoT-/kundnära enheter.</t>
  </si>
  <si>
    <t>DDoS-attacker</t>
  </si>
  <si>
    <t>Distribuerade överbelastningsattacker där stora mängder trafik eller förfrågningar riktas mot nät, system eller tjänster för att försämra eller slå ut tillgängligheten. Påverkar främst aktiva system, anslutningar och exponerade tjänster.</t>
  </si>
  <si>
    <t>Brute force-attacker</t>
  </si>
  <si>
    <t>Angrepp där en angripare systematiskt eller automatiserat försöker gissa lösenord, nycklar eller inloggningsuppgifter för att få obehörig åtkomst till system, managementgränssnitt eller konton.</t>
  </si>
  <si>
    <t>Man-in-the-middle-attack (MITM)</t>
  </si>
  <si>
    <t>Angrepp där en angripare placerar sig mellan kommunicerande parter för att avlyssna, manipulera eller omdirigera trafik utan parternas kännedom. I PON-miljö kan detta avse kundtrafik, managementtrafik eller administrativa anslutningar.</t>
  </si>
  <si>
    <t>SQL-injektion</t>
  </si>
  <si>
    <t>Angrepp mot applikationer eller system med databaskoppling där en angripare utnyttjar bristande inmatningsvalidering för att läsa, ändra eller förstöra data eller få obehörig åtkomst. Relevant för PON främst i OSS/BSS, portaler, NMS eller stödsystem.</t>
  </si>
  <si>
    <t>Zero-day-exploatering</t>
  </si>
  <si>
    <t>Utnyttjande av en tidigare okänd eller ännu inte åtgärdad sårbarhet i system, programvara, firmware, aktiv utrustning eller administrativa gränssnitt.</t>
  </si>
  <si>
    <t>Advanced Persistent Threat (APT)</t>
  </si>
  <si>
    <t>Avancerad, uthållig och ofta riktad angripare eller angreppskampanj som under längre tid försöker kartlägga, få åtkomst till, övervaka eller påverka system, nät eller information utan att upptäckas.</t>
  </si>
  <si>
    <t>Supply chain-sårbarhet</t>
  </si>
  <si>
    <t>Sårbarhet eller brist i leverantörskedjan, exempelvis i mjukvara, firmware, hårdvara, uppdateringar, driftverktyg eller leverantörsprocesser, som kan påverka PON-nätets säkerhet eller drift.</t>
  </si>
  <si>
    <t>AI-stödd rekognosering</t>
  </si>
  <si>
    <t>Användning av AI-stödda verktyg för att kartlägga system, nätarkitektur, aktiv utrustning, managementgränssnitt, öppna tjänster, dokumentation eller andra tekniska detaljer inför ett angrepp.</t>
  </si>
  <si>
    <t>AI-stödd sårbarhetsidentifiering</t>
  </si>
  <si>
    <t>Användning av AI-stödda verktyg för att identifiera sårbarheter, felkonfigurationer, svaga säkerhetsfunktioner eller angreppspunkter i system, aktiv utrustning, managementgränssnitt eller stödsystem.</t>
  </si>
  <si>
    <t>AI-stödd social manipulation</t>
  </si>
  <si>
    <t>Användning av AI-genererade meddelanden, röster, instruktioner eller annat innehåll för att vilseleda personal, tekniker, administratörer eller leverantörer att lämna ut information eller utföra felaktiga åtgärder.</t>
  </si>
  <si>
    <t>AI-stödd protokollanalys</t>
  </si>
  <si>
    <t>Användning av AI-baserade analysverktyg för att analysera PON-protokoll, OMCI, managementtrafik, provisioneringsflöden eller systembeteenden i syfte att identifiera sårbarheter eller angreppspunkter.</t>
  </si>
  <si>
    <t>Organisatoriskt hot</t>
  </si>
  <si>
    <t>Hot eller risk som uppstår genom brister i organisation, processer, ansvar, kompetens, avtal, styrning, uppföljning eller leverantörshantering och som kan påverka drift, säkerhet eller återställning av PON-nätet.</t>
  </si>
  <si>
    <t>Bristande personsäkerhet</t>
  </si>
  <si>
    <t>Brister i kontroll, behörighetsstyrning eller uppföljning av personal, entreprenörer eller leverantörer med åtkomst till anläggningar, system, dokumentation eller information. Kan öka risken för sabotage, stöld, manipulation eller informationsläckage.</t>
  </si>
  <si>
    <t>Verksamhetens kontinuitet</t>
  </si>
  <si>
    <t>Förmågan att upprätthålla och återställa kritiska funktioner, tjänster och drift i PON-nätet vid störningar, fel, incidenter eller andra oönskade händelser.</t>
  </si>
  <si>
    <r>
      <t>Analysobjekt:</t>
    </r>
    <r>
      <rPr>
        <sz val="12"/>
        <rFont val="Avenir Next LT Pro"/>
        <family val="2"/>
      </rPr>
      <t xml:space="preserve"> Passiva Optiska Nät (PON)</t>
    </r>
  </si>
  <si>
    <t xml:space="preserve">Datum: </t>
  </si>
  <si>
    <t>ÅÅÅÅ-MM-DD</t>
  </si>
  <si>
    <t>Version:</t>
  </si>
  <si>
    <r>
      <t xml:space="preserve">Riskägare: </t>
    </r>
    <r>
      <rPr>
        <sz val="12"/>
        <rFont val="Avenir Next LT Pro"/>
        <family val="2"/>
      </rPr>
      <t>Nätägare AB</t>
    </r>
  </si>
  <si>
    <t>XX.XX</t>
  </si>
  <si>
    <r>
      <t xml:space="preserve">Medverkande:  </t>
    </r>
    <r>
      <rPr>
        <sz val="12"/>
        <rFont val="Avenir Next LT Pro"/>
        <family val="2"/>
      </rPr>
      <t>Kalle Kula, Kajsa Varg</t>
    </r>
  </si>
  <si>
    <t>[Döljs]</t>
  </si>
  <si>
    <t>[Välj konsekvens]</t>
  </si>
  <si>
    <t>[Välj Sannolikhet]</t>
  </si>
  <si>
    <t>[automatgenereras]</t>
  </si>
  <si>
    <t>[Välj riskbehandling]</t>
  </si>
  <si>
    <t>[Skriv åtgärdförslag]</t>
  </si>
  <si>
    <t>[Välj risknivå]</t>
  </si>
  <si>
    <t>[Skriv åtgärdsresonemang]</t>
  </si>
  <si>
    <t>[Ange ansvarig]</t>
  </si>
  <si>
    <t>[Ange datum]</t>
  </si>
  <si>
    <t>[Ange status]</t>
  </si>
  <si>
    <t>Samhälls-konsekvens</t>
  </si>
  <si>
    <t>Kundpåverkan</t>
  </si>
  <si>
    <t>Avbrottets förväntade längd</t>
  </si>
  <si>
    <t>Avbrottets geografisk omfattning</t>
  </si>
  <si>
    <t>Teknisk Konsekvent</t>
  </si>
  <si>
    <t>Sannolikhet</t>
  </si>
  <si>
    <t>Risknivå</t>
  </si>
  <si>
    <t>Riskbehandling</t>
  </si>
  <si>
    <t>Åtgärdshantering vid förslag Reduceras och Eliminieras</t>
  </si>
  <si>
    <t>ID</t>
  </si>
  <si>
    <t>Under-ID</t>
  </si>
  <si>
    <t>Hotkategori</t>
  </si>
  <si>
    <t>Riskbeskrivning</t>
  </si>
  <si>
    <t>Påverkan</t>
  </si>
  <si>
    <t>Övrig kommentar [Minnesanteckningar]</t>
  </si>
  <si>
    <r>
      <t xml:space="preserve">Nuvarande skydd </t>
    </r>
    <r>
      <rPr>
        <sz val="11"/>
        <color theme="1"/>
        <rFont val="Avenir Next LT Pro"/>
        <family val="2"/>
      </rPr>
      <t>Ange vad eller var det går att läsa om det. Ex i flik</t>
    </r>
  </si>
  <si>
    <t>Värde K 1-5</t>
  </si>
  <si>
    <t>Samhälls-konsekvenser</t>
  </si>
  <si>
    <t>Värde KP</t>
  </si>
  <si>
    <t>Avbrottets kundpåverkan</t>
  </si>
  <si>
    <t>Värde AFL</t>
  </si>
  <si>
    <t>Avbrottets förväntad längd</t>
  </si>
  <si>
    <t>Värde AGO</t>
  </si>
  <si>
    <t>Geografisk omfattning</t>
  </si>
  <si>
    <t>Summativt TK</t>
  </si>
  <si>
    <t>Värde SN</t>
  </si>
  <si>
    <t>Sannolikhetsnivå</t>
  </si>
  <si>
    <t>TK*S</t>
  </si>
  <si>
    <t>Förslag riskbehandling</t>
  </si>
  <si>
    <t>Åtgärdförslag</t>
  </si>
  <si>
    <t>Kvarstående risk - risknivå efter att åtgärden är införd</t>
  </si>
  <si>
    <t>Beskrivning av resonemang kring risknivå efter införd åtgärd</t>
  </si>
  <si>
    <t>Åtgärdsansvarig</t>
  </si>
  <si>
    <t>Datum när åtgärden ska vara införd</t>
  </si>
  <si>
    <t>Status genomförande</t>
  </si>
  <si>
    <t>Uppföljnings-datum</t>
  </si>
  <si>
    <t>R01</t>
  </si>
  <si>
    <t>1</t>
  </si>
  <si>
    <t>Fysiskt hot – Oavsiktligt – Natur – Vind</t>
  </si>
  <si>
    <t>Storm eller kraftig vind som orsakar fällskador från träd, stammar eller rotvältor samt påverkan på strandnära mark genom erosion.</t>
  </si>
  <si>
    <t>Mekaniska skador på fiberkablar, kanalisation, markskåp, brunnar, distributionspunkter, accesspunkter eller OLT-siter kan leda till förbindelsebortfall, driftstörningar eller avbrott i det passiva optiska nätet.</t>
  </si>
  <si>
    <t>[Skyddsbeskrivning]</t>
  </si>
  <si>
    <t>[Välj]</t>
  </si>
  <si>
    <t>[åtgärd]</t>
  </si>
  <si>
    <t>[text]</t>
  </si>
  <si>
    <t>[namn]</t>
  </si>
  <si>
    <t>[datum]</t>
  </si>
  <si>
    <t>R02</t>
  </si>
  <si>
    <t>Fysiskt hot – Oavsiktligt – Natur – Blixtnedslag</t>
  </si>
  <si>
    <t>Direktträff eller närliggande blixtnedslag som påverkar fiberkablar, kanalisation, markskåp, brunnar, distributionspunkter, accesspunkter eller OLT-siter.</t>
  </si>
  <si>
    <t>Blixtnedslag kan orsaka mekaniska skador, överspänning eller skador på ansluten utrustning och elförsörjning, vilket kan leda till förbindelsebortfall, driftstörningar eller avbrott i det optiska nätet.</t>
  </si>
  <si>
    <t>2</t>
  </si>
  <si>
    <t>Blixtnedslag som orsakar vegetationsbrand, markbrand eller undermarksbrand i närheten av fiberinfrastruktur eller OLT-site.</t>
  </si>
  <si>
    <t>Brand eller värmepåverkan kan orsaka termiska skador på fiberkablar, kanalisation, markskåp, brunnar, distributionspunkter, accesspunkter eller OLT-siter, vilket kan leda till förbindelsebortfall, driftstörningar eller avbrott i det optiska nätet.</t>
  </si>
  <si>
    <t>3</t>
  </si>
  <si>
    <t>Blixtnedslag som orsakar brand i anläggning eller OLT-site.</t>
  </si>
  <si>
    <t>Brand till följd av blixtnedslag kan orsaka mekaniska, elektriska eller termiska skador på OLT, elförsörjning, ansluten utrustning eller kanalisation i OLT-site, vilket kan leda till långvariga driftstörningar eller avbrott innan utrustning kan ersättas och tjänster</t>
  </si>
  <si>
    <t>R03</t>
  </si>
  <si>
    <t>Fysiskt hot – Oavsiktligt – Natur – Kyla/isbildning</t>
  </si>
  <si>
    <t>Extrem kyla och isbildning i kanalisation, markskåp, brunnar eller anslutningspunkter som påverkar fiberinfrastruktur och åtkomst till nätpunkter.</t>
  </si>
  <si>
    <t>Isbildning, tjälrörelser eller mekanisk belastning kan orsaka skador på kanalisation, fiberkablar, markskåp, brunnar, distributionspunkter, accesspunkter eller OLT-siter, vilket kan leda till förbindelsebortfall, driftstörningar eller avbrott i det optiska nätet. Dämpning i fiber och splitters påverkas normalt endast marginellt av kyla.</t>
  </si>
  <si>
    <t>R04</t>
  </si>
  <si>
    <t>Fysiskt hot – Oavsiktligt – Natur – Nederbörd och vattenpåverkan</t>
  </si>
  <si>
    <t>Skyfall, långvarig nederbörd eller snösmältning som orsakar översvämning, vatteninträngning, marktryck, erosion, skred eller draggning av sjökabel.</t>
  </si>
  <si>
    <t>Vattenpåverkan, erosion, skred eller mekanisk påverkan kan orsaka skador på fiberkablar, kanalisation, markskåp, brunnar, distributionspunkter, accesspunkter, sjökabel eller OLT-siter, vilket kan leda till förbindelsebortfall, driftstörningar eller avbrott i det</t>
  </si>
  <si>
    <t>R05</t>
  </si>
  <si>
    <t>Fysiskt hot – Oavsiktligt – Natur – Snöfall och isbildning</t>
  </si>
  <si>
    <t>Snöfall eller isbildning på stolplinjer, luftburen fiber eller tillhörande upphängningsanordningar.</t>
  </si>
  <si>
    <t>Snö- eller isbelastning kan orsaka mekaniska skador, nedhängning eller brott på stolplinjer och luftburen fiber, vilket kan leda till driftstörningar, avbrott eller försämrad tjänstekvalitet i PON-nätet.</t>
  </si>
  <si>
    <t>R06</t>
  </si>
  <si>
    <t>Fysiskt hot – Oavsiktligt – Natur – Snöfall och blockerad ventilation</t>
  </si>
  <si>
    <t>Snöfall eller drivbildning som blockerar ventilation, luftintag eller utblås vid OLT-site eller annan site med aktiv utrustning.</t>
  </si>
  <si>
    <t>Blockerad ventilation kan leda till bristande kylning och övertemperatur, vilket kan orsaka utrustningsfel, termiska skador på OLT eller elförsörjning samt driftstörningar eller avbrott innan utrustning kan återställas eller ersättas.</t>
  </si>
  <si>
    <t>R07</t>
  </si>
  <si>
    <t>Fysiskt hot – Oavsiktligt – Natur – Skadedjur</t>
  </si>
  <si>
    <t>Skadedjur som orsakar skador på kanalisation, fiberkablar, tätningar, markskåp, brunnar eller andra nätpunkter i det passiva optiska nätet.</t>
  </si>
  <si>
    <t>Skador från skadedjur kan leda till skadade fiberkablar, försämrade tätningar, fuktinträngning eller påverkan på markskåp, brunnar, distributionspunkter, accesspunkter eller OLT-siter, vilket kan orsaka förbindelsebortfall, driftstörningar eller avbrott.</t>
  </si>
  <si>
    <t>R08</t>
  </si>
  <si>
    <t>Fysiskt hot – Oavsiktligt – Människa – Grävning eller påkörning</t>
  </si>
  <si>
    <t>Grävning, markarbete eller påkörning som orsakar skador på fiberkablar, kanalisation, markskåp, brunnar eller andra nätpunkter i det passiva optiska nätet.</t>
  </si>
  <si>
    <t>Mekaniska skador på fiberkablar, kanalisation, markskåp, brunnar, distributionspunkter, accesspunkter eller OLT-siter kan leda till förbindelsebortfall, driftstörningar eller avbrott i det optiska nätet.</t>
  </si>
  <si>
    <t>R09</t>
  </si>
  <si>
    <t>Fysiskt hot – Oavsiktligt – Människa – Felaktigt telenätsarbete</t>
  </si>
  <si>
    <t>Felaktigt telenätsarbete i skarvenheter, brunnar eller skåp till följd av bristfällig dokumentation eller felaktig/otydlig märkning.</t>
  </si>
  <si>
    <t>Felaktig bortkoppling, omkoppling eller hantering av förbindelser kan orsaka avbrott i enskilda eller hela PON-grenar samt försvåra felsökning och återställning.</t>
  </si>
  <si>
    <t>R10</t>
  </si>
  <si>
    <t>Fysiskt hot – Oavsiktligt – Människa – Felaktigt sitearbete</t>
  </si>
  <si>
    <t>Felaktigt sitearbete som leder till bortkoppling eller felkoppling av förbindelser till följd av bristfällig dokumentation, otydlig märkning eller felaktig hantering av kopplingsutrustning.</t>
  </si>
  <si>
    <t>Felaktig bortkoppling eller felkoppling kan orsaka driftstörningar eller avbrott i PON-nätet samt försvåra felsökning och återställning.</t>
  </si>
  <si>
    <t>R11</t>
  </si>
  <si>
    <t>Fysiskt hot – Oavsiktligt – Människa – Brand vid sitearbete</t>
  </si>
  <si>
    <t>Brand, gasexplosion eller sekundärskador från släckinsats till följd av sitearbete vid OLT-site eller annan anläggning med aktiv utrustning.</t>
  </si>
  <si>
    <t>Brand eller sekundärskador kan orsaka skador på OLT, elförsörjning, fiberanslutningar, kanalisation eller annan utrustning, vilket kan leda till långvariga driftstörningar eller avbrott i det optiska nätet.</t>
  </si>
  <si>
    <t>R12</t>
  </si>
  <si>
    <t>Fysiskt hot – Oavsiktligt – Människa/Flera olika källor – Olyckshändelse i omgivande fastighet</t>
  </si>
  <si>
    <t>Olyckshändelse i omgivande fastighet, exempelvis byggarbete, brand, vattenläckage eller annan fysisk påverkan, som skadar fiberkablar, kanalisation, kopplingspunkter eller utrustning.</t>
  </si>
  <si>
    <t>Mekaniska eller termiska skador på kablar, kanalisation, kopplingspunkter eller utrustning kan leda till förbindelsebortfall, driftstörningar eller avbrott i PON-nätet.</t>
  </si>
  <si>
    <t>R13</t>
  </si>
  <si>
    <t>Fysiskt hot – Avsiktlig – Människa – Sabotage eller vandalism mot optisk nätinfrastruktur</t>
  </si>
  <si>
    <t>Avsiktlig skadegörelse, sabotage eller vandalism mot kanalisation, fiberkablar, skåp, brunnar, distributionspunkter, accesspunkter eller utrustning i feeder-, distributions- eller dropnät.</t>
  </si>
  <si>
    <t>Mekaniska skador på kanalisation, fiberkablar eller utrustning kan leda till förbindelsebortfall, driftstörningar eller avbrott i PON-nätet.</t>
  </si>
  <si>
    <t>R14</t>
  </si>
  <si>
    <t>Fysiskt hot – Avsiktlig – Människa – Brand</t>
  </si>
  <si>
    <t>Avsiktlig brand, explosion eller annan grov skadegörelse som påverkar kanalisation, fiberkablar, nätutrustning eller OLT-siter.</t>
  </si>
  <si>
    <t>Brand- eller explosionsskador kan orsaka omfattande skador på kanalisation, kablar, utrustning och OLT-siter, vilket kan leda till långvariga driftstörningar eller avbrott i PON-nätet.</t>
  </si>
  <si>
    <t>R15</t>
  </si>
  <si>
    <t>Fysiskt hot – Avsiktlig – Människa – Stöld av kablar eller utrustning</t>
  </si>
  <si>
    <t>Avsiktlig stöld av fiberkablar, kopplingsutrustning, nätkomponenter eller annan utrustning i det optiska nätet eller vid OLT-site.</t>
  </si>
  <si>
    <t>Stöld av kablar eller utrustning kan leda till förbindelsebortfall, driftstörningar eller avbrott i PON-nätet samt behov av reparation, återställning eller ersättningsutrustning.</t>
  </si>
  <si>
    <t>R16</t>
  </si>
  <si>
    <t>Fysiskt hot – Avsiktlig – Människa – Elektromagnetisk puls (EMP)</t>
  </si>
  <si>
    <t>Elektromagnetisk puls till följd av krigshandling eller annan antagonistisk påverkan som inducerar spänningar och strömmar i elektriska ledare, strömförsörjning eller ansluten elektronisk utrustning i PON-nätet.</t>
  </si>
  <si>
    <t>EMP kan orsaka störningar, utrustningsfel eller skador på OLT, ONT, BSS/NMS, elförsörjning och annan ansluten elektronik, vilket kan leda till driftstörningar eller avbrott i hela eller delar av PON-nätet.</t>
  </si>
  <si>
    <t>R17</t>
  </si>
  <si>
    <t>Fysiskt hot – Oavsiktligt – Teknisk design – Felaktig PON-arkitektur</t>
  </si>
  <si>
    <t>Felaktig nätarkitektur med för många splittersteg, för hög delningsgrad eller otillräcklig optisk budget i PON-nätet.</t>
  </si>
  <si>
    <t>För höga signalförluster kan leda till försämrad tjänstekvalitet, instabila förbindelser eller avbrott för flera abonnenter samtidigt, särskilt där många delar samma fiber, splitterstruktur eller OLT-port.</t>
  </si>
  <si>
    <t>R18</t>
  </si>
  <si>
    <t>Fysiskt hot – Oavsiktligt – Teknisk design – Underdimensionerad dämpningsbudget</t>
  </si>
  <si>
    <t>Underdimensionerad optisk budget eller dämpningsbudget i PON-nätet till följd av felaktig dimensionering av fiberlängder, skarvar, kontakter, splitters eller marginaler.</t>
  </si>
  <si>
    <t>För höga signalförluster kan leda till försämrad tjänstekvalitet, instabila förbindelser eller avbrott för en eller flera abonnenter, särskilt där flera abonnenter delar samma fiber, splitterstruktur eller OLT-port.</t>
  </si>
  <si>
    <t>R19</t>
  </si>
  <si>
    <t>Fysiskt hot – Oavsiktligt – Teknisk design – Brist på redundans i feeder eller noder</t>
  </si>
  <si>
    <t>Brist på redundans i feederförbindelser, noder eller centrala nätpunkter i PON-nätet, vilket gör att en enskild skada kan påverka flera anslutna PON-grenar.</t>
  </si>
  <si>
    <t>Avsaknad av redundans kan leda till totalavbrott för användare i berörda PON-grenar vid fiberavgrävning, nodskada eller annan påverkan på gemensam infrastruktur.</t>
  </si>
  <si>
    <t>R20</t>
  </si>
  <si>
    <t>Fysiskt hot – Oavsiktligt – Teknisk design – Felplacerade noder eller skåp</t>
  </si>
  <si>
    <t>Noder, skåp eller andra nätpunkter placeras i otillgängliga lägen, riskzoner eller miljöer med förhöjd exponering för skador, översvämning, trafikpåverkan, sabotage eller väderpåverkan.</t>
  </si>
  <si>
    <t>Felaktig placering kan försvåra tillsyn, felsökning, reparation och återställning samt öka risken för skador, driftstörningar eller avbrott i PON-nätet.</t>
  </si>
  <si>
    <t>R21</t>
  </si>
  <si>
    <t>Fysiskt hot – Oavsiktligt – Teknisk design – Felaktigt val av splittertyp</t>
  </si>
  <si>
    <t>Felaktigt val av splittertyp, delningsgrad eller placering av splitter i PON-nätet, vilket leder till otillräcklig optisk budget eller begränsad kapacitet.</t>
  </si>
  <si>
    <t>Felaktig splitterlösning kan orsaka höga dämpningsnivåer, försämrad tjänstekvalitet, instabila förbindelser eller begränsad möjlighet att ansluta fler abonnenter.</t>
  </si>
  <si>
    <t>R22</t>
  </si>
  <si>
    <t>Fysiskt hot – Oavsiktligt – Teknisk design – Oklara krav på framtida uppgraderbarhet</t>
  </si>
  <si>
    <t>Otydliga eller otillräckliga krav på framtida uppgraderbarhet, kapacitet, fiberreserver, splitterstruktur eller migrering till nya PON-tekniker.</t>
  </si>
  <si>
    <t>Bristande hänsyn till framtida uppgraderbarhet kan leda till kostsamma ombyggnader, begränsad skalbarhet, längre migreringstider eller driftstörningar vid övergång till nya tjänster eller tekniska plattformar.</t>
  </si>
  <si>
    <t>R23</t>
  </si>
  <si>
    <t>Fysiskt hot – Oavsiktligt – Installation – Felaktig fibersvetsning</t>
  </si>
  <si>
    <t>Felaktig fibersvetsning vid installation eller underhåll, exempelvis bristfällig skarvning, smuts, felaktig fiberhantering eller otillräcklig kontrollmätning.</t>
  </si>
  <si>
    <t>Felaktig fibersvetsning kan orsaka hög dämpning, försämrad ORL/reflektans, instabila förbindelser eller avbrott, vilket kan leda till att tjänster fungerar bristfälligt eller inte alls.</t>
  </si>
  <si>
    <t>R24</t>
  </si>
  <si>
    <t>Fysiskt hot – Oavsiktligt – Installation – Smutsiga kontakter eller bristfällig fiberhantering</t>
  </si>
  <si>
    <t>Smutsiga kontakter, skadade kontaktytor eller bristfällig fiberhantering vid installation, patchning eller underhåll.</t>
  </si>
  <si>
    <t>Smutsiga eller skadade kontakter kan orsaka ökad dämpning, försämrad signalnivå, reflektioner, instabila förbindelser eller återkommande fel i PON-nätet.</t>
  </si>
  <si>
    <t>R25</t>
  </si>
  <si>
    <t>Fysiskt hot – Oavsiktligt – Installation – Felaktig märkning eller dokumentation</t>
  </si>
  <si>
    <t>Felaktig, otydlig eller ofullständig märkning och dokumentation av fiber, skarvar, patchning, splitter, ODF, skåp eller PON-grenar.</t>
  </si>
  <si>
    <t>Bristfällig märkning eller dokumentation kan försvåra felsökning, underhåll och återställning samt öka risken för felkoppling, felaktig bortkoppling eller avbrott i PON-nätet.</t>
  </si>
  <si>
    <t>R26</t>
  </si>
  <si>
    <t>Fysiskt hot – Oavsiktligt – Installation – Brister i patchning</t>
  </si>
  <si>
    <t>Felaktig eller bristfällig patchning i ODF, skåp, splitterpunkt eller annan kopplingspunkt i PON-nätet.</t>
  </si>
  <si>
    <t>Bristande patchning kan leda till felaktig tjänstetilldelning, avbrott, instabila förbindelser eller att abonnenter ansluts till fel PON-gren, vilket kan orsaka driftstörningar och kundpåverkan.</t>
  </si>
  <si>
    <t>R27</t>
  </si>
  <si>
    <t>Fysiskt hot – Oavsiktligt – Installation – Avsaknad av mätprotokoll</t>
  </si>
  <si>
    <t>Avsaknad av mätprotokoll eller bristfällig verifiering av fiberförbindelser vid installation, driftsättning eller överlämning.</t>
  </si>
  <si>
    <t>Bristande mätning och dokumentation kan medföra att fel i dämpning, reflektans, skarvar eller kontakter upptäcks först i drift, vilket kan leda till instabila förbindelser, driftstörningar, längre felsökningstid och ökade åtgärdskostnader.</t>
  </si>
  <si>
    <t>R28</t>
  </si>
  <si>
    <t>Fysiskt hot – Oavsiktligt – Installation – Bristande kvalitetssäkring vid överlämning</t>
  </si>
  <si>
    <t>Bristande kvalitetssäkring vid överlämning av installerat PON-nät, exempelvis otillräcklig kontroll av mätvärden, dokumentation, märkning, patchning, skarvar eller kundanslutningar.</t>
  </si>
  <si>
    <t>Bristande kvalitetssäkring kan medföra att latenta fel inte upptäcks före driftsättning, vilket kan leda till tidiga driftstörningar, instabila förbindelser, avbrott eller ökad felsökningstid.</t>
  </si>
  <si>
    <t>R29</t>
  </si>
  <si>
    <t>Fysiskt hot – Oavsiktligt – Drift – Bristande funktionsövervakning</t>
  </si>
  <si>
    <t>Bristande eller otillräcklig funktionsövervakning av PON-nätets OLT, portar, optiska nivåer, larm, tillgänglighet eller kundanslutningar.</t>
  </si>
  <si>
    <t>Bristande övervakning kan leda till sen upptäckt av fel, fördröjda incidentåtgärder, längre avbrottstider och ökad kundpåverkan.</t>
  </si>
  <si>
    <t>R30</t>
  </si>
  <si>
    <t>Fysiskt hot – Oavsiktligt – Drift – Felaktig larmhantering</t>
  </si>
  <si>
    <t>Felaktig eller bristfällig hantering av larm från OLT, portar, optiska nivåer, strömförsörjning, site eller övervakningssystem i PON-nätet.</t>
  </si>
  <si>
    <t>Felaktig larmhantering kan leda till att kritiska fel missas, prioriteras fel eller åtgärdas för sent, vilket kan orsaka förlängda driftstörningar, längre avbrottstider och ökad kundpåverkan.</t>
  </si>
  <si>
    <t>R31</t>
  </si>
  <si>
    <t>Fysiskt hot – Oavsiktligt – Drift – Bristande kapacitetsövervakning</t>
  </si>
  <si>
    <t>Bristande eller otillräcklig övervakning av kapacitet, belastning och nyttjandegrad i PON-nätets OLT-portar, feederförbindelser, uplinks eller anslutna tjänster.</t>
  </si>
  <si>
    <t>Bristande kapacitetsövervakning kan leda till att kapacitetsbrist upptäcks för sent, vilket kan orsaka nedsatt prestanda, försämrad tjänstekvalitet, överbelastning eller behov av akuta kapacitetsförstärkningar.</t>
  </si>
  <si>
    <t>R32</t>
  </si>
  <si>
    <t>Fysiskt hot – Oavsiktligt – Flera olika källor – Otillräcklig redundanskontroll</t>
  </si>
  <si>
    <t>Bristande eller otillräcklig kontroll och verifiering av redundans i PON-nätets feederförbindelser, noder, OLT-siter, reservvägar eller stödjande funktioner.</t>
  </si>
  <si>
    <t>Otillräcklig redundanskontroll kan medföra att redundans inte fungerar vid verkligt avbrott, vilket kan leda till längre avbrottstider, förbindelsebortfall eller påverkan på flera PON-grenar samtidigt.</t>
  </si>
  <si>
    <t>R33</t>
  </si>
  <si>
    <t>Fysiskt hot – Oavsiktligt – Flera olika källor – Hårdvarufel i nätutrustning</t>
  </si>
  <si>
    <t>Hårdvarufel i OLT, optiska moduler, splitters eller annan utrustning som ingår i PON-nätet.</t>
  </si>
  <si>
    <t>Hårdvarufel kan leda till driftstörningar, förbindelsebortfall eller avbrott för berörda kunder samt behov av felsökning, reparation eller utbyte av utrustning.</t>
  </si>
  <si>
    <t>R34</t>
  </si>
  <si>
    <t>Fysiskt hot – Oavsiktligt – Flera olika källor – Fel i strömförsörjning, UPS eller kylsystem</t>
  </si>
  <si>
    <t>Strömavbrott eller fel i UPS, reservkraft eller kylsystem som påverkar OLT-site, noder eller annan aktiv utrustning i PON-nätet.</t>
  </si>
  <si>
    <t>Fel i strömförsörjning, UPS eller kylsystem kan leda till bortfall av aktiv utrustning, övertemperatur, driftstörningar eller långvariga avbrott i PON-nätet, särskilt om reservkraft eller kylning saknas eller inte fungerar.</t>
  </si>
  <si>
    <t>R35</t>
  </si>
  <si>
    <t>Fysiskt hot – Oavsiktligt – Flera olika källor – Fiberdegradering</t>
  </si>
  <si>
    <t>Gradvis degradering av fiberförbindelser till följd av åldrande, miljöpåverkan, mekanisk påverkan, tidigare bristfällig installation eller ökande dämpning över tid.</t>
  </si>
  <si>
    <t>Fiberdegradering kan leda till försämrad signalnivå, ökande dämpning, instabila förbindelser, återkommande fel eller driftstörningar i PON-nätet.</t>
  </si>
  <si>
    <t>R36</t>
  </si>
  <si>
    <t>Fysiskt hot – Oavsiktligt – Flera olika källor – Försenade förebyggande åtgärder</t>
  </si>
  <si>
    <t>Förebyggande underhåll eller åtgärder i PON-nätet försenas eller uteblir, exempelvis på grund av bristande planering, resursbrist, leverantörsberoende eller låg prioritering.</t>
  </si>
  <si>
    <t>Försenade förebyggande åtgärder kan öka risken för fel, försämrad funktion, driftstörningar eller oplanerade avbrott i PON-nätet.</t>
  </si>
  <si>
    <t>R37</t>
  </si>
  <si>
    <t>Fysiskt hot – Oavsiktligt – Människa – Ej uppdaterad dokumentation efter ändring</t>
  </si>
  <si>
    <t>Dokumentation över fiberstråk, skarvar, patchning, splitter, ODF, PON-grenar eller kundanslutningar uppdateras inte efter förändringar i nätet.</t>
  </si>
  <si>
    <t>Inaktuell dokumentation kan försvåra felsökning, fördröja felavhjälpning och öka risken för felaktig bortkoppling, felkoppling eller förlängda avbrott i PON-nätet.</t>
  </si>
  <si>
    <t>R38</t>
  </si>
  <si>
    <t>Fysiskt hot – Oavsiktligt – Människa – Bristande kompetens vid korrigerande insatser</t>
  </si>
  <si>
    <t>Bristande kompetens, erfarenhet eller rutinstöd vid felsökning, reparation eller korrigerande åtgärder i PON-nätet.</t>
  </si>
  <si>
    <t>Bristande kompetens kan leda till felaktiga åtgärder, fördröjd felavhjälpning, förlängda avbrott eller ytterligare påverkan på fiberförbindelser, kopplingspunkter eller anslutna kunder.</t>
  </si>
  <si>
    <t>R39</t>
  </si>
  <si>
    <t>Fysiskt hot – Oavsiktligt – Människa – Oplanerade avbrott vid underhåll</t>
  </si>
  <si>
    <t>Underhåll eller förändringsarbete i PON-nätet genomförs på ett sätt som orsakar oplanerade avbrott, förlängda avbrott eller påverkan utanför aviserat underhållsfönster.</t>
  </si>
  <si>
    <t>Oplanerade eller förlängda avbrott kan påverka anslutna kunder och tjänster, försämra tillgänglighet och leda till minskat förtroende för nätets driftsäkerhet.</t>
  </si>
  <si>
    <t>R40</t>
  </si>
  <si>
    <t>Logiskt hot – Oavsiktligt/Avsiktligt – Flera olika källor – Sårbarhet i mjukvara eller firmware</t>
  </si>
  <si>
    <t>Sårbarhet i mjukvara, firmware eller leverantörskomponenter som används i OLT, ONT/ONU, NMS, övervakningssystem eller andra stödjande system i PON-miljön, exempelvis till följd av brister i leverantörskedjan, felaktiga uppdateringar eller oupptäckta säkerhetsbrister.</t>
  </si>
  <si>
    <t>Sårbarheter i mjukvara eller firmware kan leda till säkerhetsincidenter, obehörig åtkomst, driftstörningar, försämrad funktion eller avbrott i PON-nätet.</t>
  </si>
  <si>
    <t>R41</t>
  </si>
  <si>
    <t>Fysiskt hot – Oavsiktligt – Flera olika källor – Leveransstopp på kritiska reservdelar</t>
  </si>
  <si>
    <t>Leveransstopp eller brist på kritiska reservdelar och ersättningsutrustning för PON-nätet.</t>
  </si>
  <si>
    <t>Brist på reservdelar kan förlänga återställningstiden och leda till långvariga driftstörningar eller avbrott vid fel.</t>
  </si>
  <si>
    <t>R42</t>
  </si>
  <si>
    <t>Fysiskt hot – Oavsiktligt – Flera olika källor – Beroende av enskild leverantör eller systemintegratör</t>
  </si>
  <si>
    <t>Beroende av en enskild leverantör, systemintegratör eller proprietär lösning för drift, support, reservdelar, konfiguration eller felavhjälpning i PON-nätet.</t>
  </si>
  <si>
    <t>Leverantörsproblem, resursbrist, uppsagt avtal eller bristande support kan fördröja felavhjälpning, förändringsarbete eller återställning, vilket kan leda till längre driftstörningar eller avbrott.</t>
  </si>
  <si>
    <t>R43</t>
  </si>
  <si>
    <t>Logiskt hot – Avsiktlig – Människa – Intrång i managementsystem</t>
  </si>
  <si>
    <t>En angripare tar sig in i managementsystem, exempelvis OLT, OSS/BSS eller NMS, genom att utnyttja sårbarheter, svaga autentiseringsmekanismer, felaktiga behörigheter eller bristande åtkomstkontroll.</t>
  </si>
  <si>
    <t>Intrång i managementsystem kan leda till manipulation av konfiguration, obehörig styrning av nätet, driftstörningar eller avbrott samt exponering av kunddata eller annan skyddsvärd information.</t>
  </si>
  <si>
    <t>R44</t>
  </si>
  <si>
    <t>Logiskt hot – Avsiktlig – Människa – Kompromettering av OMCI eller management plane</t>
  </si>
  <si>
    <t>En angripare komprometterar OMCI eller management plane genom att utnyttja bristande åtkomstkontroll, sårbarheter i OLT/ONT eller svagheter i administrativa gränssnitt och därigenom injicerar eller manipulerar styrkommandon.</t>
  </si>
  <si>
    <t>Kompromettering av OMCI eller management plane kan leda till felaktig provisionering, avstängning av kunders tjänster, manipulation av nätfunktioner eller öppning av bakdörrar för avlyssning och vidare angrepp.</t>
  </si>
  <si>
    <t>R45</t>
  </si>
  <si>
    <t>Logiskt hot – Avsiktlig – Människa – Rogue ONU/ONT (illegitim anslutning)</t>
  </si>
  <si>
    <t>En angripare ansluter en obehörig, manipulerad eller felaktigt provisionerad ONU/ONT till PON-nätet genom att kringgå åtkomstkontroller, imitera legitim utrustning eller utnyttja brister i provisionering och autentisering.</t>
  </si>
  <si>
    <t>En rogue ONU/ONT kan orsaka driftstörningar, avbrott eller allvarlig påverkan på en hel PON-gren eller splitternod, samt medföra risk för obehörig åtkomst, trafikavlyssning, dataläckage och försvårad felsökning.</t>
  </si>
  <si>
    <t>R46</t>
  </si>
  <si>
    <t>Logiskt hot – Avsiktlig – Människa – Manipulation av konfiguration eller mjukvara</t>
  </si>
  <si>
    <t>En angripare manipulerar konfiguration eller mjukvara i ONT/ONU, OLT, management- och kontrollplanet eller i OSS/BSS/NMS-system genom obehörig åtkomst, sårbarheter eller komprometterade administrativa funktioner.</t>
  </si>
  <si>
    <t>Manipulation av konfiguration eller mjukvara kan leda till driftstörningar eller avbrott i nätet, avlyssning eller läckage av kunddata, manipulation av trafik och tjänster samt obehörigt nyttjande av nätets tjänster och resurser.</t>
  </si>
  <si>
    <t>R47</t>
  </si>
  <si>
    <t>Logiskt hot – Avsiktlig – Människa – Avlyssning av fibertrafik</t>
  </si>
  <si>
    <t>En angripare avlyssnar trafik i PON-nätet genom fiberavlyssning, manipulation av ONT/ONU eller obehörig åtkomst till nätets optiska eller administrativa gränssnitt.</t>
  </si>
  <si>
    <t>Avlyssning kan leda till att kunddata, trafikinformation eller annan skyddsvärd information röjs, vilket kan påverka konfidentialitet, integritet och förtroende för nätets tjänster.</t>
  </si>
  <si>
    <t>R48</t>
  </si>
  <si>
    <t>Logiskt hot – Oavsiktligt – Flera olika källor – Bristande kryptering i kundtrafik eller nätdata</t>
  </si>
  <si>
    <t>Kundtrafik, managementtrafik eller annan nätdata i PON-nätet skyddas inte med tillräcklig kryptering, vilket möjliggör avlyssning, manipulation eller spoofing av trafik och nätinformation.</t>
  </si>
  <si>
    <t>Bristande kryptering kan leda till att kundinformation eller annan skyddsvärd information röjs, att trafik eller managementinformation manipuleras samt att ONU/ONT eller OLT utsätts för spoofing, kapning eller annan obehörig påverkan.</t>
  </si>
  <si>
    <t>R49</t>
  </si>
  <si>
    <t>Logiskt hot – Oavsiktligt – Människa – Felkonfiguration som leder till kunddataläckage</t>
  </si>
  <si>
    <t>Felaktig konfigurering av VLAN, serviceprofiler, OMCI/managementfunktioner eller multicast-/broadcast-hantering i PON-nätet som leder till otillräcklig separation mellan kunder eller tjänster.</t>
  </si>
  <si>
    <t>Felkonfiguration kan leda till att kundinformation, trafikdata eller annan skyddsvärd information exponeras för obehöriga, vilket kan påverka konfidentialitet, integritet och förtroende för nätets tjänster.</t>
  </si>
  <si>
    <t>R50</t>
  </si>
  <si>
    <t>Organisatoriskt hot – Oavsiktligt – Oklara roller och ansvar i driftorganisationen</t>
  </si>
  <si>
    <t>Oklara roller, ansvar eller eskaleringsvägar i driftorganisationen för övervakning, incidenthantering, felsökning, leverantörskontakt eller återställning av PON-nätet.</t>
  </si>
  <si>
    <t>Oklara ansvarsförhållanden kan leda till fördröjda åtgärder, bristande samordning, förlängda avbrott eller försvårad felhantering.</t>
  </si>
  <si>
    <t>R51</t>
  </si>
  <si>
    <t>Organisatoriskt hot – Oavsiktligt – Bristande efterlevnad av avtal eller underhållsplan</t>
  </si>
  <si>
    <t>Bristande efterlevnad av avtal, SLA, underhållsplan eller fastställda rutiner för förebyggande underhåll, felavhjälpning eller återställning av PON-nätet.</t>
  </si>
  <si>
    <t>Bristande efterlevnad kan leda till otillräcklig eller försenad felavhjälpning, försämrad driftkvalitet, längre avbrottstider eller ökad kundpåverkan.</t>
  </si>
  <si>
    <t>R52</t>
  </si>
  <si>
    <t>Organisatoriskt hot – Oavsiktligt – Brister i processer, anvisningar och riktlinjer</t>
  </si>
  <si>
    <t>Brister i processer, anvisningar eller riktlinjer för drift, underhåll, förändringshantering, dokumentation, felsökning eller incidenthantering i PON-nätet.</t>
  </si>
  <si>
    <t>Bristande processer och styrning kan leda till felaktigt utförda åtgärder, fördröjd felavhjälpning, bristande dokumentation, längre avbrottstider eller ökad risk för återkommande fel.</t>
  </si>
  <si>
    <t>R53</t>
  </si>
  <si>
    <t>Organisatoriskt hot – Oavsiktligt – Bristande utbildning och kompetens</t>
  </si>
  <si>
    <t>Bristande utbildning, kompetens eller erfarenhet hos personal eller leverantörer som arbetar med drift, underhåll, installation, felsökning eller förändringar i PON-nätet.</t>
  </si>
  <si>
    <t>Bristande kompetens kan leda till felaktiga åtgärder, bristande kvalitet, teknisk funktionspåverkan, driftstörningar, längre avbrottstider eller återkommande fel.</t>
  </si>
  <si>
    <t>R54</t>
  </si>
  <si>
    <t>Organisatoriskt hot – Avsiktlig/Oavsiktlig – Bristande personsäkerhet</t>
  </si>
  <si>
    <t>Bristande personsäkerhet, behörighetskontroll eller uppföljning av personal, entreprenörer eller leverantörer med åtkomst till PON-nätets anläggningar, system eller information.</t>
  </si>
  <si>
    <t>Bristande personsäkerhet kan öka risken för sabotage, stöld, obehörig åtkomst, manipulation eller informationsläckage, vilket kan påverka nätets funktion, säkerhet och förtroende.</t>
  </si>
  <si>
    <t>R55</t>
  </si>
  <si>
    <t>Logiskt hot – Avsiktligt – Människa – AI-stödd social manipulation</t>
  </si>
  <si>
    <t>En angripare använder AI-genererat innehåll, såsom falska meddelanden, röstsamtal eller instruktioner, för att vilseleda driftpersonal, tekniker eller administratörer att genomföra felaktiga åtgärder eller lämna ut känslig information.</t>
  </si>
  <si>
    <t>AI-stödd social manipulation kan leda till felaktiga konfigurationsändringar, obehörig åtkomst, informationsläckage eller driftstörningar i PON-nätet. Detta kan påverka nätets säkerhet, tillgänglighet och tillförlitlighet samt möjliggöra vidare angrepp mot OLT, ONT/ONU, managementsystem eller andra kritiska nätfunktioner.</t>
  </si>
  <si>
    <t>R56</t>
  </si>
  <si>
    <t>Logiskt hot – Avsiktligt – Människa – AI-stödd protokollanalys och sårbarhetsidentifiering</t>
  </si>
  <si>
    <t>En angripare använder AI-baserade analysverktyg för att analysera PON-nätets kommunikationsprotokoll, managementtrafik, OMCI, provisioneringsflöden eller systembeteenden i syfte att identifiera sårbarheter, avvikelser eller angreppspunkter.</t>
  </si>
  <si>
    <t>AI-stödd protokollanalys kan leda till identifiering och utnyttjande av sårbarheter i PON-nätets kommunikations-, management- eller styrfunktioner. Detta kan möjliggöra intrång, manipulation av provisionering eller konfiguration, störningar i tjänsteleverans samt påverka nätets säkerhet, tillgänglighet och tillförlitlighet.</t>
  </si>
  <si>
    <t>R57</t>
  </si>
  <si>
    <t>Logiskt hot – Avsiktligt – Människa – AI-stödd analys av PON-kommunikation och styrflöden</t>
  </si>
  <si>
    <t>En angripare använder AI-baserade verktyg för att analysera PON-nätets OMCI, managementtrafik, provisioneringsflöden eller systembeteenden i syfte att identifiera angreppspunkter eller sårbarheter.</t>
  </si>
  <si>
    <t>Analysen kan möjliggöra riktade angrepp mot OLT, ONT/ONU eller managementsystem, vilket kan leda till manipulation av provisionering, driftstörningar, avbrott eller obehörig åtkomst.</t>
  </si>
  <si>
    <t>Nuvarande skydd</t>
  </si>
  <si>
    <r>
      <rPr>
        <b/>
        <sz val="12"/>
        <color rgb="FFFF0000"/>
        <rFont val="Avenir Next LT Pro"/>
        <family val="2"/>
      </rPr>
      <t>OBS:</t>
    </r>
    <r>
      <rPr>
        <sz val="12"/>
        <color rgb="FFFF0000"/>
        <rFont val="Avenir Next LT Pro"/>
        <family val="2"/>
      </rPr>
      <t xml:space="preserve"> Ingen automatik i denna. Fylls i manuellt</t>
    </r>
  </si>
  <si>
    <t>[Obligatoriskt]</t>
  </si>
  <si>
    <t>[Valfritt]</t>
  </si>
  <si>
    <t>ID- åtgärd</t>
  </si>
  <si>
    <t>Under-Id</t>
  </si>
  <si>
    <t>ID-risk</t>
  </si>
  <si>
    <t>Skydd</t>
  </si>
  <si>
    <t>Ansvarig</t>
  </si>
  <si>
    <t>Datum när skyddet infördes</t>
  </si>
  <si>
    <t>Datum uppföljning skydd</t>
  </si>
  <si>
    <t>[från fliken Riskanalys, kolumn X]</t>
  </si>
  <si>
    <t>[från fliken Riskanalys]</t>
  </si>
  <si>
    <r>
      <t>Händelsen inträffar (A1):</t>
    </r>
    <r>
      <rPr>
        <sz val="12"/>
        <color rgb="FF39505C"/>
        <rFont val="Avenir Next LT Pro"/>
        <family val="2"/>
      </rPr>
      <t xml:space="preserve"> skala från 1 till 4</t>
    </r>
  </si>
  <si>
    <r>
      <t>Får negativa konsekvenser( B1):</t>
    </r>
    <r>
      <rPr>
        <sz val="12"/>
        <color rgb="FF39505C"/>
        <rFont val="Avenir Next LT Pro"/>
        <family val="2"/>
      </rPr>
      <t xml:space="preserve"> händelsen inträffar, bedöms konsekvenserna vara på skala från 1 till 4.</t>
    </r>
  </si>
  <si>
    <t>Tekniska konsekvenser:</t>
  </si>
  <si>
    <r>
      <t>Avbrottets geografisk omfattning (C1):</t>
    </r>
    <r>
      <rPr>
        <sz val="12"/>
        <color rgb="FF39505C"/>
        <rFont val="Avenir Next LT Pro"/>
        <family val="2"/>
      </rPr>
      <t xml:space="preserve"> Skala 1-3, Lokalt, Regionalt, Nationellt</t>
    </r>
  </si>
  <si>
    <r>
      <t>Avbrottets förväntad längd (D1):</t>
    </r>
    <r>
      <rPr>
        <sz val="12"/>
        <color rgb="FF39505C"/>
        <rFont val="Avenir Next LT Pro"/>
        <family val="2"/>
      </rPr>
      <t xml:space="preserve"> Skala 1-3, kort, medel, lång</t>
    </r>
  </si>
  <si>
    <r>
      <t>Avbrottets kundpåverkan  (E1):</t>
    </r>
    <r>
      <rPr>
        <sz val="12"/>
        <color rgb="FF39505C"/>
        <rFont val="Avenir Next LT Pro"/>
        <family val="2"/>
      </rPr>
      <t xml:space="preserve"> Skala 1-3, Liten, Medel, Stor</t>
    </r>
  </si>
  <si>
    <r>
      <t>Samhällskonsekvenser (F1):</t>
    </r>
    <r>
      <rPr>
        <sz val="12"/>
        <color rgb="FF39505C"/>
        <rFont val="Avenir Next LT Pro"/>
        <family val="2"/>
      </rPr>
      <t xml:space="preserve"> Skala 1-5, Mycket låg, låg, Medel, Hög, Mycket hög</t>
    </r>
  </si>
  <si>
    <t>Bedömning av risknivån</t>
  </si>
  <si>
    <t>För att bedöma risktalet kan du använda en förutbestämd skala. Exempelvis:</t>
  </si>
  <si>
    <r>
      <t xml:space="preserve">0 - 30 </t>
    </r>
    <r>
      <rPr>
        <sz val="12"/>
        <color rgb="FF39505C"/>
        <rFont val="Avenir Next LT Pro"/>
        <family val="2"/>
      </rPr>
      <t xml:space="preserve"> Låg risk. Inga omedelbara åtgärder krävs.</t>
    </r>
  </si>
  <si>
    <r>
      <t>31 - 40</t>
    </r>
    <r>
      <rPr>
        <sz val="12"/>
        <color rgb="FF39505C"/>
        <rFont val="Avenir Next LT Pro"/>
        <family val="2"/>
      </rPr>
      <t>: Måttlig risk. Bör övervakas och åtgärder kan behövas.</t>
    </r>
  </si>
  <si>
    <r>
      <t>40 - 70:</t>
    </r>
    <r>
      <rPr>
        <sz val="12"/>
        <color rgb="FF39505C"/>
        <rFont val="Avenir Next LT Pro"/>
        <family val="2"/>
      </rPr>
      <t xml:space="preserve"> Hög risk. Åtgärder bör vidtas för att minska risken.</t>
    </r>
  </si>
  <si>
    <r>
      <t>71 och högre</t>
    </r>
    <r>
      <rPr>
        <sz val="12"/>
        <color rgb="FF39505C"/>
        <rFont val="Avenir Next LT Pro"/>
        <family val="2"/>
      </rPr>
      <t>: Extremt hög. Omedelbara åtgärder krävs för att minska risknivån.</t>
    </r>
  </si>
  <si>
    <t>Riskformler</t>
  </si>
  <si>
    <t>Summativ teknisk konsekvens = C1*3+D1+E1+F1</t>
  </si>
  <si>
    <t>Risktal = Summativ teknisk konsekvens * Sannolikhet</t>
  </si>
  <si>
    <t>Riskskalor och definitioner</t>
  </si>
  <si>
    <t>Sannolikheten att det händer</t>
  </si>
  <si>
    <t>Mycket hög</t>
  </si>
  <si>
    <t>Händelsen kommer nästan säkert att inträffa</t>
  </si>
  <si>
    <t>Hög</t>
  </si>
  <si>
    <t>Händelsen med stor sannolikhet att inträffa</t>
  </si>
  <si>
    <t>Medel hög</t>
  </si>
  <si>
    <t>Händelsen kan inträffa</t>
  </si>
  <si>
    <t>Låg</t>
  </si>
  <si>
    <t>Händelsen förväntas inte inträffa</t>
  </si>
  <si>
    <t>Avbrottets geografiska utsträckning</t>
  </si>
  <si>
    <t>Nationellt</t>
  </si>
  <si>
    <t>Avbrottet påverkar stora delar av landet.</t>
  </si>
  <si>
    <t>Regionalt</t>
  </si>
  <si>
    <t>Avbrottet påverkar ett större eller flera mindre områden som sammanlagt motsvarar en mindre del av landet. 
Exempel: en yta som motsvarar ett läns storlek</t>
  </si>
  <si>
    <t>Lokalt</t>
  </si>
  <si>
    <t>Avbrottet påverkar mindre geografiskt område. 
Exempel: del av kommunhuvudort.</t>
  </si>
  <si>
    <t>Avbrottets längd</t>
  </si>
  <si>
    <t>Lång</t>
  </si>
  <si>
    <t>Avbrottet kan förväntas pågå under längre tid
Exempel: avbrottet varar flera dygn</t>
  </si>
  <si>
    <t>Medel</t>
  </si>
  <si>
    <t>Avbrottet kan förvänats pågå under en begränsad tid
Exempel: avbrottet varar en stor del av ett dygn</t>
  </si>
  <si>
    <t>Kort</t>
  </si>
  <si>
    <t>Avbrottet kan förväntas pågå under en kort tid
Exempel: avbrottet varar någon eller några timmar</t>
  </si>
  <si>
    <t>Stor</t>
  </si>
  <si>
    <t>Avbrottet påverkar en bred skara av samhälleliga kommunikationstjänster hos aktörer med en betydande marknadsandel inom det berörda området</t>
  </si>
  <si>
    <t>Avbrottet påverkar ett antal aktörer med en begränsad sammanlagd marknadsandel och delar av det samhällsviktiga tjänsteutbudet</t>
  </si>
  <si>
    <t>Liten</t>
  </si>
  <si>
    <t>Aktörer med en mindre sammanlagd marknadsandel påverkas av avbrottet som samtidigt påverkar delar av det samhällsviktiga tjänsteutbudet</t>
  </si>
  <si>
    <t>Samhällskonsekvenser</t>
  </si>
  <si>
    <t>Katastrofala direkta eller mycket stora indirekta effekter på samhällets förmåga att fungera</t>
  </si>
  <si>
    <t>Mycket direkta eller indirekta allvarliga störningar i samhällets funktionalitet</t>
  </si>
  <si>
    <t>Betydande direkta eller måttliga indirekta allvarliga störningar i samhällets funktionalitet</t>
  </si>
  <si>
    <t>Måttliga direkta begränsade störningar i samhällets funktionalitet</t>
  </si>
  <si>
    <t>Mycket låg</t>
  </si>
  <si>
    <t>Små direkta mycket begränsade störningar i samhällets funktionalitet</t>
  </si>
  <si>
    <t xml:space="preserve">OBS: Rör ej och byt inte namn. Denn flik används av Excel för att hämta uppgifter som används i de andra kalkylarken. </t>
  </si>
  <si>
    <t>Konsekvens</t>
  </si>
  <si>
    <t>Status</t>
  </si>
  <si>
    <t>Åtgärdstatus</t>
  </si>
  <si>
    <t>Försumbar</t>
  </si>
  <si>
    <t>Medelhög</t>
  </si>
  <si>
    <t>Måttlig</t>
  </si>
  <si>
    <t>Accepteras</t>
  </si>
  <si>
    <t>Ej påbörjad</t>
  </si>
  <si>
    <t>Ja, åtgärd klar</t>
  </si>
  <si>
    <t>I fliken</t>
  </si>
  <si>
    <t>Betydande</t>
  </si>
  <si>
    <t>Reduceras</t>
  </si>
  <si>
    <t>Mindre än 50 %</t>
  </si>
  <si>
    <t>Nej, ej påbörjad</t>
  </si>
  <si>
    <t>Externt</t>
  </si>
  <si>
    <t>Allvarlig</t>
  </si>
  <si>
    <t>Elimineras</t>
  </si>
  <si>
    <t>Mer än 50 %</t>
  </si>
  <si>
    <t>Arbete pågår</t>
  </si>
  <si>
    <t>Överförs</t>
  </si>
  <si>
    <t>Klar</t>
  </si>
  <si>
    <t>Ingen åtgärd</t>
  </si>
  <si>
    <t>Extremt Hög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</si>
</sst>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3">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2"/>
      <color theme="1"/>
      <name val="Avenir Next LT Pro"/>
      <family val="2"/>
    </font>
    <font>
      <sz val="14"/>
      <color theme="1"/>
      <name val="Avenir Next LT Pro"/>
      <family val="2"/>
    </font>
    <font>
      <b/>
      <sz val="14"/>
      <color theme="1"/>
      <name val="Avenir Next LT Pro"/>
      <family val="2"/>
    </font>
    <font>
      <i/>
      <sz val="12"/>
      <color theme="1"/>
      <name val="Avenir Next LT Pro"/>
      <family val="2"/>
    </font>
    <font>
      <sz val="22"/>
      <color theme="1"/>
      <name val="Avenir Next LT Pro"/>
      <family val="2"/>
    </font>
    <font>
      <sz val="20"/>
      <color theme="1"/>
      <name val="Avenir Next LT Pro"/>
      <family val="2"/>
    </font>
    <font>
      <sz val="16"/>
      <color theme="1"/>
      <name val="Avenir Next LT Pro"/>
      <family val="2"/>
    </font>
    <font>
      <sz val="14"/>
      <color rgb="FFFF0000"/>
      <name val="Avenir Next LT Pro"/>
      <family val="2"/>
    </font>
    <font>
      <sz val="11"/>
      <color theme="1"/>
      <name val="Avenir Next LT Pro"/>
      <family val="2"/>
    </font>
    <font>
      <b/>
      <sz val="11"/>
      <color theme="1"/>
      <name val="Avenir Next LT Pro"/>
      <family val="2"/>
    </font>
    <font>
      <b/>
      <sz val="12"/>
      <color rgb="FF39505C"/>
      <name val="Avenir Next LT Pro"/>
      <family val="2"/>
    </font>
    <font>
      <b/>
      <sz val="12"/>
      <color theme="3"/>
      <name val="Avenir Next LT Pro"/>
      <family val="2"/>
    </font>
    <font>
      <sz val="10"/>
      <name val="Avenir Next LT Pro"/>
      <family val="2"/>
    </font>
    <font>
      <b/>
      <sz val="16"/>
      <name val="Avenir Next LT Pro"/>
      <family val="2"/>
    </font>
    <font>
      <sz val="12"/>
      <name val="Avenir Next LT Pro"/>
      <family val="2"/>
    </font>
    <font>
      <b/>
      <sz val="12"/>
      <name val="Avenir Next LT Pro"/>
      <family val="2"/>
    </font>
    <font>
      <b/>
      <sz val="12"/>
      <color theme="0"/>
      <name val="Avenir Next LT Pro"/>
      <family val="2"/>
    </font>
    <font>
      <sz val="12"/>
      <color rgb="FF39505C"/>
      <name val="Avenir Next LT Pro"/>
      <family val="2"/>
    </font>
    <font>
      <i/>
      <sz val="12"/>
      <color rgb="FF39505C"/>
      <name val="Avenir Next LT Pro"/>
      <family val="2"/>
    </font>
    <font>
      <b/>
      <sz val="26"/>
      <color theme="1"/>
      <name val="Avenir Next LT Pro"/>
      <family val="2"/>
    </font>
    <font>
      <b/>
      <sz val="14"/>
      <color rgb="FFF5F5ED"/>
      <name val="Avenir Next LT Pro"/>
      <family val="2"/>
    </font>
    <font>
      <sz val="12"/>
      <color rgb="FFF5F5ED"/>
      <name val="Avenir Next LT Pro"/>
      <family val="2"/>
    </font>
    <font>
      <b/>
      <sz val="11"/>
      <color theme="1"/>
      <name val="Century Gothic"/>
      <family val="2"/>
    </font>
    <font>
      <b/>
      <sz val="14"/>
      <color rgb="FFC00000"/>
      <name val="Avenir Next LT Pro"/>
      <family val="2"/>
    </font>
    <font>
      <b/>
      <sz val="18"/>
      <color theme="0"/>
      <name val="Avenir Next LT Pro"/>
      <family val="2"/>
    </font>
    <font>
      <sz val="12"/>
      <color rgb="FFFF0000"/>
      <name val="Avenir Next LT Pro"/>
      <family val="2"/>
    </font>
    <font>
      <b/>
      <sz val="12"/>
      <color rgb="FFFF0000"/>
      <name val="Avenir Next LT Pro"/>
      <family val="2"/>
    </font>
    <font>
      <b/>
      <sz val="12"/>
      <color theme="1"/>
      <name val="Avenir Next LT Pro"/>
      <family val="2"/>
    </font>
    <font>
      <sz val="10"/>
      <color rgb="FFEE0000"/>
      <name val="Avenir Next LT Pro"/>
      <family val="2"/>
    </font>
  </fonts>
  <fills count="12">
    <fill>
      <patternFill patternType="none"/>
    </fill>
    <fill>
      <patternFill patternType="gray125"/>
    </fill>
    <fill>
      <patternFill patternType="solid">
        <fgColor rgb="FFEBE9E1"/>
        <bgColor indexed="64"/>
      </patternFill>
    </fill>
    <fill>
      <patternFill patternType="solid">
        <fgColor rgb="FF39505C"/>
        <bgColor indexed="64"/>
      </patternFill>
    </fill>
    <fill>
      <patternFill patternType="solid">
        <fgColor theme="3"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3"/>
        <bgColor indexed="64"/>
      </patternFill>
    </fill>
    <fill>
      <patternFill patternType="solid">
        <fgColor rgb="FF729D74"/>
        <bgColor indexed="64"/>
      </patternFill>
    </fill>
    <fill>
      <patternFill patternType="solid">
        <fgColor theme="5"/>
        <bgColor indexed="64"/>
      </patternFill>
    </fill>
    <fill>
      <patternFill patternType="solid">
        <fgColor theme="1"/>
        <bgColor indexed="64"/>
      </patternFill>
    </fill>
    <fill>
      <patternFill patternType="solid">
        <fgColor theme="4"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medium">
        <color theme="0"/>
      </right>
      <top/>
      <bottom style="medium">
        <color theme="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bottom style="thick">
        <color theme="0"/>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right style="thin">
        <color theme="0"/>
      </right>
      <top/>
      <bottom/>
      <diagonal/>
    </border>
    <border>
      <left/>
      <right/>
      <top style="thin">
        <color indexed="64"/>
      </top>
      <bottom style="thin">
        <color indexed="64"/>
      </bottom>
      <diagonal/>
    </border>
    <border>
      <left/>
      <right/>
      <top/>
      <bottom style="medium">
        <color theme="0"/>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theme="0"/>
      </left>
      <right/>
      <top style="thin">
        <color theme="0"/>
      </top>
      <bottom style="thin">
        <color theme="0"/>
      </bottom>
      <diagonal/>
    </border>
    <border>
      <left style="thin">
        <color theme="0"/>
      </left>
      <right/>
      <top/>
      <bottom/>
      <diagonal/>
    </border>
    <border>
      <left/>
      <right style="thin">
        <color theme="0"/>
      </right>
      <top style="thin">
        <color theme="0"/>
      </top>
      <bottom style="thin">
        <color theme="0"/>
      </bottom>
      <diagonal/>
    </border>
    <border>
      <left/>
      <right style="thin">
        <color theme="0"/>
      </right>
      <top style="thin">
        <color theme="0"/>
      </top>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134">
    <xf numFmtId="0" fontId="0" fillId="0" borderId="0" xfId="0"/>
    <xf numFmtId="0" fontId="4" fillId="0" borderId="0" xfId="0" applyFont="1"/>
    <xf numFmtId="0" fontId="5" fillId="0" borderId="0" xfId="0" applyFont="1"/>
    <xf numFmtId="0" fontId="6" fillId="0" borderId="0" xfId="0" applyFont="1"/>
    <xf numFmtId="49" fontId="4" fillId="0" borderId="0" xfId="0" applyNumberFormat="1" applyFont="1" applyAlignment="1">
      <alignment horizontal="left" vertical="top" wrapText="1"/>
    </xf>
    <xf numFmtId="0" fontId="4" fillId="0" borderId="0" xfId="0" applyFont="1" applyAlignment="1">
      <alignment horizontal="left" vertical="top"/>
    </xf>
    <xf numFmtId="0" fontId="11" fillId="0" borderId="0" xfId="0" applyFont="1"/>
    <xf numFmtId="0" fontId="12" fillId="0" borderId="0" xfId="0" applyFont="1"/>
    <xf numFmtId="49" fontId="12" fillId="3" borderId="0" xfId="0" applyNumberFormat="1" applyFont="1" applyFill="1" applyAlignment="1">
      <alignment horizontal="left" vertical="top" wrapText="1"/>
    </xf>
    <xf numFmtId="49" fontId="12" fillId="3" borderId="0" xfId="0" applyNumberFormat="1" applyFont="1" applyFill="1" applyAlignment="1">
      <alignment horizontal="left" vertical="top"/>
    </xf>
    <xf numFmtId="49" fontId="16" fillId="2" borderId="0" xfId="0" applyNumberFormat="1" applyFont="1" applyFill="1" applyAlignment="1">
      <alignment horizontal="left" vertical="top" wrapText="1"/>
    </xf>
    <xf numFmtId="1" fontId="16" fillId="2" borderId="0" xfId="0" applyNumberFormat="1" applyFont="1" applyFill="1" applyAlignment="1">
      <alignment horizontal="center" vertical="top" wrapText="1"/>
    </xf>
    <xf numFmtId="0" fontId="16" fillId="0" borderId="0" xfId="0" applyFont="1"/>
    <xf numFmtId="0" fontId="6" fillId="0" borderId="0" xfId="0" applyFont="1" applyAlignment="1">
      <alignment wrapText="1"/>
    </xf>
    <xf numFmtId="49" fontId="15" fillId="4" borderId="9" xfId="0" applyNumberFormat="1" applyFont="1" applyFill="1" applyBorder="1" applyAlignment="1">
      <alignment horizontal="center" vertical="top" wrapText="1"/>
    </xf>
    <xf numFmtId="0" fontId="16" fillId="5" borderId="0" xfId="0" applyFont="1" applyFill="1"/>
    <xf numFmtId="49" fontId="4" fillId="5" borderId="0" xfId="0" applyNumberFormat="1" applyFont="1" applyFill="1" applyAlignment="1">
      <alignment horizontal="left" vertical="top" wrapText="1"/>
    </xf>
    <xf numFmtId="0" fontId="4" fillId="5" borderId="0" xfId="0" applyFont="1" applyFill="1" applyAlignment="1">
      <alignment horizontal="left" vertical="top"/>
    </xf>
    <xf numFmtId="0" fontId="4" fillId="5" borderId="0" xfId="0" applyFont="1" applyFill="1"/>
    <xf numFmtId="0" fontId="14" fillId="5" borderId="0" xfId="0" applyFont="1" applyFill="1" applyAlignment="1">
      <alignment horizontal="left" vertical="top"/>
    </xf>
    <xf numFmtId="49" fontId="15" fillId="5" borderId="0" xfId="0" applyNumberFormat="1" applyFont="1" applyFill="1" applyAlignment="1">
      <alignment horizontal="left" vertical="center"/>
    </xf>
    <xf numFmtId="49" fontId="4" fillId="5" borderId="0" xfId="0" applyNumberFormat="1" applyFont="1" applyFill="1" applyAlignment="1">
      <alignment horizontal="left" vertical="center"/>
    </xf>
    <xf numFmtId="49" fontId="15" fillId="5" borderId="0" xfId="0" applyNumberFormat="1" applyFont="1" applyFill="1" applyAlignment="1">
      <alignment horizontal="left" vertical="center" wrapText="1"/>
    </xf>
    <xf numFmtId="49" fontId="7" fillId="5" borderId="0" xfId="0" applyNumberFormat="1" applyFont="1" applyFill="1" applyAlignment="1">
      <alignment horizontal="left" vertical="top" wrapText="1"/>
    </xf>
    <xf numFmtId="1" fontId="4" fillId="5" borderId="0" xfId="0" applyNumberFormat="1" applyFont="1" applyFill="1" applyAlignment="1">
      <alignment horizontal="left" vertical="top"/>
    </xf>
    <xf numFmtId="49" fontId="4" fillId="5" borderId="0" xfId="0" applyNumberFormat="1" applyFont="1" applyFill="1" applyAlignment="1">
      <alignment horizontal="center" vertical="top" wrapText="1"/>
    </xf>
    <xf numFmtId="49" fontId="7" fillId="5" borderId="0" xfId="0" applyNumberFormat="1" applyFont="1" applyFill="1" applyAlignment="1">
      <alignment horizontal="center" vertical="top" wrapText="1"/>
    </xf>
    <xf numFmtId="1" fontId="4" fillId="5" borderId="0" xfId="0" applyNumberFormat="1" applyFont="1" applyFill="1" applyAlignment="1">
      <alignment horizontal="center" vertical="top"/>
    </xf>
    <xf numFmtId="0" fontId="12" fillId="5" borderId="0" xfId="0" applyFont="1" applyFill="1"/>
    <xf numFmtId="49" fontId="17" fillId="5" borderId="0" xfId="0" applyNumberFormat="1" applyFont="1" applyFill="1" applyAlignment="1">
      <alignment horizontal="left" vertical="center"/>
    </xf>
    <xf numFmtId="49" fontId="19" fillId="5" borderId="0" xfId="0" applyNumberFormat="1" applyFont="1" applyFill="1" applyAlignment="1">
      <alignment horizontal="right" vertical="top" wrapText="1"/>
    </xf>
    <xf numFmtId="1" fontId="18" fillId="2" borderId="0" xfId="0" applyNumberFormat="1" applyFont="1" applyFill="1" applyAlignment="1">
      <alignment horizontal="center" vertical="top" wrapText="1"/>
    </xf>
    <xf numFmtId="49" fontId="4" fillId="3" borderId="0" xfId="0" applyNumberFormat="1" applyFont="1" applyFill="1" applyAlignment="1">
      <alignment horizontal="left" vertical="top" wrapText="1"/>
    </xf>
    <xf numFmtId="49" fontId="4" fillId="3" borderId="11" xfId="0" applyNumberFormat="1" applyFont="1" applyFill="1" applyBorder="1" applyAlignment="1">
      <alignment horizontal="left" vertical="top" wrapText="1"/>
    </xf>
    <xf numFmtId="49" fontId="4" fillId="3" borderId="12" xfId="0" applyNumberFormat="1" applyFont="1" applyFill="1" applyBorder="1" applyAlignment="1">
      <alignment horizontal="left" vertical="top" wrapText="1"/>
    </xf>
    <xf numFmtId="49" fontId="4" fillId="3" borderId="13" xfId="0" applyNumberFormat="1" applyFont="1" applyFill="1" applyBorder="1" applyAlignment="1">
      <alignment horizontal="left" vertical="top" wrapText="1"/>
    </xf>
    <xf numFmtId="49" fontId="4" fillId="3" borderId="10" xfId="0" applyNumberFormat="1" applyFont="1" applyFill="1" applyBorder="1" applyAlignment="1">
      <alignment horizontal="left" vertical="top" wrapText="1"/>
    </xf>
    <xf numFmtId="49" fontId="4" fillId="3" borderId="2" xfId="0" applyNumberFormat="1" applyFont="1" applyFill="1" applyBorder="1" applyAlignment="1">
      <alignment horizontal="left" vertical="top" wrapText="1"/>
    </xf>
    <xf numFmtId="0" fontId="18" fillId="2" borderId="0" xfId="0" applyFont="1" applyFill="1" applyAlignment="1">
      <alignment horizontal="left" vertical="top" wrapText="1"/>
    </xf>
    <xf numFmtId="1" fontId="18" fillId="2" borderId="0" xfId="0" applyNumberFormat="1" applyFont="1" applyFill="1" applyAlignment="1">
      <alignment horizontal="left" vertical="top" wrapText="1"/>
    </xf>
    <xf numFmtId="49" fontId="18" fillId="2" borderId="0" xfId="0" applyNumberFormat="1" applyFont="1" applyFill="1" applyAlignment="1">
      <alignment horizontal="left" vertical="top" wrapText="1"/>
    </xf>
    <xf numFmtId="0" fontId="18" fillId="5" borderId="0" xfId="0" applyFont="1" applyFill="1"/>
    <xf numFmtId="0" fontId="18" fillId="0" borderId="0" xfId="0" applyFont="1"/>
    <xf numFmtId="0" fontId="14" fillId="0" borderId="1" xfId="0" applyFont="1" applyBorder="1" applyAlignment="1">
      <alignment horizontal="center" vertical="top"/>
    </xf>
    <xf numFmtId="0" fontId="21" fillId="5" borderId="0" xfId="0" applyFont="1" applyFill="1" applyAlignment="1">
      <alignment horizontal="left" vertical="top"/>
    </xf>
    <xf numFmtId="0" fontId="21" fillId="5" borderId="0" xfId="0" applyFont="1" applyFill="1" applyAlignment="1">
      <alignment wrapText="1"/>
    </xf>
    <xf numFmtId="0" fontId="21" fillId="5" borderId="0" xfId="0" applyFont="1" applyFill="1"/>
    <xf numFmtId="0" fontId="18" fillId="5" borderId="0" xfId="0" applyFont="1" applyFill="1" applyAlignment="1">
      <alignment wrapText="1"/>
    </xf>
    <xf numFmtId="0" fontId="21" fillId="7" borderId="0" xfId="0" applyFont="1" applyFill="1"/>
    <xf numFmtId="0" fontId="20" fillId="7" borderId="0" xfId="0" applyFont="1" applyFill="1" applyAlignment="1">
      <alignment vertical="center"/>
    </xf>
    <xf numFmtId="0" fontId="22" fillId="5" borderId="0" xfId="0" applyFont="1" applyFill="1" applyAlignment="1">
      <alignment horizontal="left" wrapText="1"/>
    </xf>
    <xf numFmtId="0" fontId="14" fillId="5" borderId="0" xfId="0" applyFont="1" applyFill="1" applyAlignment="1">
      <alignment vertical="center"/>
    </xf>
    <xf numFmtId="0" fontId="21" fillId="5" borderId="0" xfId="0" applyFont="1" applyFill="1" applyAlignment="1">
      <alignment horizontal="left" wrapText="1"/>
    </xf>
    <xf numFmtId="0" fontId="21" fillId="5" borderId="0" xfId="0" applyFont="1" applyFill="1" applyAlignment="1">
      <alignment vertical="center"/>
    </xf>
    <xf numFmtId="0" fontId="14" fillId="5" borderId="0" xfId="0" applyFont="1" applyFill="1"/>
    <xf numFmtId="0" fontId="21" fillId="5" borderId="0" xfId="0" applyFont="1" applyFill="1" applyAlignment="1">
      <alignment horizontal="left"/>
    </xf>
    <xf numFmtId="0" fontId="21" fillId="5" borderId="0" xfId="0" applyFont="1" applyFill="1" applyAlignment="1">
      <alignment horizontal="center"/>
    </xf>
    <xf numFmtId="0" fontId="20" fillId="7" borderId="0" xfId="0" applyFont="1" applyFill="1"/>
    <xf numFmtId="0" fontId="21" fillId="5" borderId="0" xfId="0" quotePrefix="1" applyFont="1" applyFill="1"/>
    <xf numFmtId="0" fontId="22" fillId="5" borderId="0" xfId="0" applyFont="1" applyFill="1" applyAlignment="1">
      <alignment horizontal="center"/>
    </xf>
    <xf numFmtId="0" fontId="19" fillId="5" borderId="0" xfId="0" applyFont="1" applyFill="1"/>
    <xf numFmtId="0" fontId="19" fillId="5" borderId="14" xfId="0" applyFont="1" applyFill="1" applyBorder="1" applyAlignment="1">
      <alignment vertical="top"/>
    </xf>
    <xf numFmtId="0" fontId="18" fillId="5" borderId="15" xfId="0" applyFont="1" applyFill="1" applyBorder="1" applyAlignment="1">
      <alignment vertical="top" wrapText="1"/>
    </xf>
    <xf numFmtId="0" fontId="19" fillId="5" borderId="16" xfId="0" applyFont="1" applyFill="1" applyBorder="1" applyAlignment="1">
      <alignment vertical="top"/>
    </xf>
    <xf numFmtId="0" fontId="18" fillId="5" borderId="17" xfId="0" applyFont="1" applyFill="1" applyBorder="1" applyAlignment="1">
      <alignment vertical="top" wrapText="1"/>
    </xf>
    <xf numFmtId="0" fontId="19" fillId="5" borderId="18" xfId="0" applyFont="1" applyFill="1" applyBorder="1" applyAlignment="1">
      <alignment vertical="top"/>
    </xf>
    <xf numFmtId="0" fontId="18" fillId="5" borderId="19" xfId="0" applyFont="1" applyFill="1" applyBorder="1" applyAlignment="1">
      <alignment vertical="top" wrapText="1"/>
    </xf>
    <xf numFmtId="0" fontId="19" fillId="5" borderId="0" xfId="0" applyFont="1" applyFill="1" applyAlignment="1">
      <alignment vertical="top"/>
    </xf>
    <xf numFmtId="0" fontId="18" fillId="5" borderId="0" xfId="0" applyFont="1" applyFill="1" applyAlignment="1">
      <alignment vertical="top" wrapText="1"/>
    </xf>
    <xf numFmtId="0" fontId="6" fillId="0" borderId="0" xfId="0" applyFont="1" applyAlignment="1">
      <alignment vertical="top" wrapText="1"/>
    </xf>
    <xf numFmtId="49" fontId="19" fillId="5" borderId="0" xfId="0" applyNumberFormat="1" applyFont="1" applyFill="1" applyAlignment="1">
      <alignment horizontal="left" vertical="center" wrapText="1"/>
    </xf>
    <xf numFmtId="49" fontId="19" fillId="5" borderId="0" xfId="0" applyNumberFormat="1" applyFont="1" applyFill="1" applyAlignment="1">
      <alignment horizontal="right" vertical="center" wrapText="1"/>
    </xf>
    <xf numFmtId="14" fontId="18" fillId="5" borderId="0" xfId="0" applyNumberFormat="1" applyFont="1" applyFill="1" applyAlignment="1">
      <alignment horizontal="left" vertical="top"/>
    </xf>
    <xf numFmtId="49" fontId="18" fillId="5" borderId="0" xfId="0" applyNumberFormat="1" applyFont="1" applyFill="1" applyAlignment="1">
      <alignment horizontal="left" vertical="top" wrapText="1"/>
    </xf>
    <xf numFmtId="49" fontId="18" fillId="5" borderId="0" xfId="0" applyNumberFormat="1" applyFont="1" applyFill="1" applyAlignment="1">
      <alignment horizontal="left" vertical="center" wrapText="1"/>
    </xf>
    <xf numFmtId="0" fontId="25" fillId="0" borderId="0" xfId="0" applyFont="1"/>
    <xf numFmtId="0" fontId="12" fillId="2" borderId="7" xfId="0" applyFont="1" applyFill="1" applyBorder="1" applyAlignment="1">
      <alignment horizontal="left" vertical="top" wrapText="1"/>
    </xf>
    <xf numFmtId="49" fontId="24" fillId="8" borderId="8" xfId="0" applyNumberFormat="1" applyFont="1" applyFill="1" applyBorder="1" applyAlignment="1">
      <alignment horizontal="left" vertical="top" wrapText="1"/>
    </xf>
    <xf numFmtId="49" fontId="24" fillId="8" borderId="5" xfId="0" applyNumberFormat="1" applyFont="1" applyFill="1" applyBorder="1" applyAlignment="1">
      <alignment horizontal="left" vertical="top" wrapText="1"/>
    </xf>
    <xf numFmtId="49" fontId="24" fillId="8" borderId="6" xfId="0" applyNumberFormat="1" applyFont="1" applyFill="1" applyBorder="1" applyAlignment="1">
      <alignment horizontal="left" vertical="top" wrapText="1"/>
    </xf>
    <xf numFmtId="49" fontId="12" fillId="3" borderId="0" xfId="0" applyNumberFormat="1" applyFont="1" applyFill="1" applyAlignment="1">
      <alignment horizontal="center" vertical="top" wrapText="1"/>
    </xf>
    <xf numFmtId="49" fontId="4" fillId="5" borderId="0" xfId="0" applyNumberFormat="1" applyFont="1" applyFill="1" applyAlignment="1">
      <alignment horizontal="center" vertical="center" wrapText="1"/>
    </xf>
    <xf numFmtId="49" fontId="17" fillId="5" borderId="0" xfId="0" applyNumberFormat="1" applyFont="1" applyFill="1" applyAlignment="1">
      <alignment horizontal="center" vertical="center"/>
    </xf>
    <xf numFmtId="0" fontId="4" fillId="5" borderId="0" xfId="0" applyFont="1" applyFill="1" applyAlignment="1">
      <alignment horizontal="center" vertical="center"/>
    </xf>
    <xf numFmtId="49" fontId="4" fillId="0" borderId="0" xfId="0" applyNumberFormat="1" applyFont="1" applyAlignment="1">
      <alignment horizontal="center" vertical="center" wrapText="1"/>
    </xf>
    <xf numFmtId="49" fontId="18" fillId="2" borderId="0" xfId="0" applyNumberFormat="1" applyFont="1" applyFill="1" applyAlignment="1">
      <alignment horizontal="center" vertical="center" wrapText="1"/>
    </xf>
    <xf numFmtId="49" fontId="13" fillId="3" borderId="5" xfId="0" applyNumberFormat="1" applyFont="1" applyFill="1" applyBorder="1" applyAlignment="1">
      <alignment horizontal="left" vertical="top" wrapText="1"/>
    </xf>
    <xf numFmtId="49" fontId="23" fillId="5" borderId="0" xfId="0" applyNumberFormat="1" applyFont="1" applyFill="1" applyAlignment="1">
      <alignment horizontal="left" vertical="center"/>
    </xf>
    <xf numFmtId="49" fontId="8" fillId="5" borderId="0" xfId="0" applyNumberFormat="1" applyFont="1" applyFill="1" applyAlignment="1">
      <alignment horizontal="left" vertical="center"/>
    </xf>
    <xf numFmtId="49" fontId="9" fillId="5" borderId="0" xfId="0" applyNumberFormat="1" applyFont="1" applyFill="1" applyAlignment="1">
      <alignment horizontal="left" vertical="center" wrapText="1"/>
    </xf>
    <xf numFmtId="49" fontId="5" fillId="5" borderId="0" xfId="0" applyNumberFormat="1" applyFont="1" applyFill="1" applyAlignment="1">
      <alignment horizontal="left" vertical="top" wrapText="1"/>
    </xf>
    <xf numFmtId="49" fontId="10" fillId="5" borderId="0" xfId="0" applyNumberFormat="1" applyFont="1" applyFill="1" applyAlignment="1">
      <alignment horizontal="left" vertical="top" wrapText="1"/>
    </xf>
    <xf numFmtId="0" fontId="4" fillId="2" borderId="7" xfId="0" applyFont="1" applyFill="1" applyBorder="1" applyAlignment="1">
      <alignment horizontal="left" vertical="top" wrapText="1"/>
    </xf>
    <xf numFmtId="49" fontId="4" fillId="2" borderId="7" xfId="0" applyNumberFormat="1" applyFont="1" applyFill="1" applyBorder="1" applyAlignment="1">
      <alignment horizontal="left" vertical="top" wrapText="1"/>
    </xf>
    <xf numFmtId="0" fontId="4" fillId="5" borderId="9" xfId="0" applyFont="1" applyFill="1" applyBorder="1"/>
    <xf numFmtId="0" fontId="4" fillId="5" borderId="4" xfId="0" applyFont="1" applyFill="1" applyBorder="1"/>
    <xf numFmtId="0" fontId="19" fillId="5" borderId="3" xfId="0" applyFont="1" applyFill="1" applyBorder="1" applyAlignment="1">
      <alignment vertical="top"/>
    </xf>
    <xf numFmtId="49" fontId="13" fillId="9" borderId="1" xfId="0" applyNumberFormat="1" applyFont="1" applyFill="1" applyBorder="1" applyAlignment="1">
      <alignment horizontal="left" vertical="top"/>
    </xf>
    <xf numFmtId="49" fontId="13" fillId="9" borderId="1" xfId="0" applyNumberFormat="1" applyFont="1" applyFill="1" applyBorder="1" applyAlignment="1">
      <alignment horizontal="left" vertical="top" wrapText="1"/>
    </xf>
    <xf numFmtId="49" fontId="12" fillId="8" borderId="0" xfId="0" applyNumberFormat="1" applyFont="1" applyFill="1" applyAlignment="1">
      <alignment horizontal="left" vertical="top" wrapText="1"/>
    </xf>
    <xf numFmtId="49" fontId="24" fillId="8" borderId="21" xfId="0" applyNumberFormat="1" applyFont="1" applyFill="1" applyBorder="1" applyAlignment="1">
      <alignment horizontal="left" vertical="top" wrapText="1"/>
    </xf>
    <xf numFmtId="0" fontId="12" fillId="2" borderId="20" xfId="0" applyFont="1" applyFill="1" applyBorder="1" applyAlignment="1">
      <alignment horizontal="left" vertical="top" wrapText="1"/>
    </xf>
    <xf numFmtId="0" fontId="25" fillId="5" borderId="0" xfId="0" applyFont="1" applyFill="1"/>
    <xf numFmtId="0" fontId="27" fillId="0" borderId="0" xfId="0" applyFont="1"/>
    <xf numFmtId="0" fontId="28" fillId="10" borderId="0" xfId="0" applyFont="1" applyFill="1"/>
    <xf numFmtId="49" fontId="18" fillId="2" borderId="22" xfId="0" applyNumberFormat="1" applyFont="1" applyFill="1" applyBorder="1" applyAlignment="1">
      <alignment horizontal="left" vertical="top" wrapText="1"/>
    </xf>
    <xf numFmtId="49" fontId="18" fillId="2" borderId="23" xfId="0" applyNumberFormat="1" applyFont="1" applyFill="1" applyBorder="1" applyAlignment="1">
      <alignment horizontal="left" vertical="top" wrapText="1"/>
    </xf>
    <xf numFmtId="49" fontId="18" fillId="2" borderId="22" xfId="0" applyNumberFormat="1" applyFont="1" applyFill="1" applyBorder="1" applyAlignment="1">
      <alignment horizontal="center" vertical="top" wrapText="1"/>
    </xf>
    <xf numFmtId="0" fontId="29" fillId="5" borderId="0" xfId="0" applyFont="1" applyFill="1"/>
    <xf numFmtId="0" fontId="4" fillId="0" borderId="1" xfId="0" applyFont="1" applyBorder="1" applyAlignment="1">
      <alignment wrapText="1"/>
    </xf>
    <xf numFmtId="0" fontId="31" fillId="5" borderId="0" xfId="0" applyFont="1" applyFill="1"/>
    <xf numFmtId="0" fontId="32" fillId="5" borderId="0" xfId="0" applyFont="1" applyFill="1"/>
    <xf numFmtId="0" fontId="32" fillId="0" borderId="0" xfId="0" applyFont="1"/>
    <xf numFmtId="49" fontId="16" fillId="2" borderId="0" xfId="0" applyNumberFormat="1" applyFont="1" applyFill="1" applyAlignment="1">
      <alignment horizontal="center" vertical="center" wrapText="1"/>
    </xf>
    <xf numFmtId="1" fontId="16" fillId="2" borderId="0" xfId="0" applyNumberFormat="1" applyFont="1" applyFill="1" applyAlignment="1">
      <alignment horizontal="left" vertical="top" wrapText="1"/>
    </xf>
    <xf numFmtId="1" fontId="16" fillId="11" borderId="0" xfId="0" applyNumberFormat="1" applyFont="1" applyFill="1" applyAlignment="1">
      <alignment horizontal="center" vertical="top" wrapText="1"/>
    </xf>
    <xf numFmtId="1" fontId="16" fillId="11" borderId="0" xfId="0" applyNumberFormat="1" applyFont="1" applyFill="1" applyAlignment="1">
      <alignment horizontal="left" vertical="top" wrapText="1"/>
    </xf>
    <xf numFmtId="0" fontId="16" fillId="2" borderId="0" xfId="0" applyFont="1" applyFill="1" applyAlignment="1">
      <alignment horizontal="left" vertical="top" wrapText="1"/>
    </xf>
    <xf numFmtId="0" fontId="4" fillId="0" borderId="1" xfId="0" applyFont="1" applyBorder="1" applyAlignment="1">
      <alignment vertical="top" wrapText="1"/>
    </xf>
    <xf numFmtId="49" fontId="16" fillId="2" borderId="7" xfId="0" applyNumberFormat="1" applyFont="1" applyFill="1" applyBorder="1" applyAlignment="1">
      <alignment horizontal="left" vertical="top" wrapText="1"/>
    </xf>
    <xf numFmtId="49" fontId="15" fillId="6" borderId="9" xfId="0" applyNumberFormat="1" applyFont="1" applyFill="1" applyBorder="1" applyAlignment="1">
      <alignment horizontal="center" vertical="top" wrapText="1"/>
    </xf>
    <xf numFmtId="49" fontId="15" fillId="6" borderId="4" xfId="0" applyNumberFormat="1" applyFont="1" applyFill="1" applyBorder="1" applyAlignment="1">
      <alignment horizontal="center" vertical="top" wrapText="1"/>
    </xf>
    <xf numFmtId="49" fontId="15" fillId="0" borderId="3" xfId="0" applyNumberFormat="1" applyFont="1" applyBorder="1" applyAlignment="1">
      <alignment horizontal="center" vertical="top" wrapText="1"/>
    </xf>
    <xf numFmtId="49" fontId="15" fillId="0" borderId="4" xfId="0" applyNumberFormat="1" applyFont="1" applyBorder="1" applyAlignment="1">
      <alignment horizontal="center" vertical="top" wrapText="1"/>
    </xf>
    <xf numFmtId="49" fontId="19" fillId="5" borderId="0" xfId="0" applyNumberFormat="1" applyFont="1" applyFill="1" applyAlignment="1">
      <alignment horizontal="left" vertical="center" wrapText="1"/>
    </xf>
    <xf numFmtId="49" fontId="15" fillId="4" borderId="3" xfId="0" applyNumberFormat="1" applyFont="1" applyFill="1" applyBorder="1" applyAlignment="1">
      <alignment horizontal="center" vertical="top" wrapText="1"/>
    </xf>
    <xf numFmtId="49" fontId="15" fillId="4" borderId="4" xfId="0" applyNumberFormat="1" applyFont="1" applyFill="1" applyBorder="1" applyAlignment="1">
      <alignment horizontal="center" vertical="top" wrapText="1"/>
    </xf>
    <xf numFmtId="49" fontId="15" fillId="4" borderId="1" xfId="0" applyNumberFormat="1" applyFont="1" applyFill="1" applyBorder="1" applyAlignment="1">
      <alignment horizontal="left" vertical="top" wrapText="1"/>
    </xf>
    <xf numFmtId="49" fontId="19" fillId="5" borderId="0" xfId="0" applyNumberFormat="1" applyFont="1" applyFill="1" applyAlignment="1">
      <alignment horizontal="left" vertical="top" wrapText="1"/>
    </xf>
    <xf numFmtId="0" fontId="19" fillId="5" borderId="0" xfId="0" applyFont="1" applyFill="1" applyAlignment="1">
      <alignment horizontal="left" vertical="top" wrapText="1"/>
    </xf>
    <xf numFmtId="0" fontId="22" fillId="5" borderId="0" xfId="0" applyFont="1" applyFill="1" applyAlignment="1">
      <alignment horizontal="left" wrapText="1"/>
    </xf>
    <xf numFmtId="0" fontId="21" fillId="5" borderId="0" xfId="0" applyFont="1" applyFill="1" applyAlignment="1">
      <alignment horizontal="left" wrapText="1"/>
    </xf>
    <xf numFmtId="0" fontId="22" fillId="5" borderId="0" xfId="0" applyFont="1" applyFill="1" applyAlignment="1">
      <alignment horizontal="left"/>
    </xf>
    <xf numFmtId="0" fontId="26" fillId="5" borderId="0" xfId="0" applyFont="1" applyFill="1" applyAlignment="1"/>
  </cellXfs>
  <cellStyles count="3">
    <cellStyle name="Följd hyperlänk" xfId="2" builtinId="9" hidden="1"/>
    <cellStyle name="Hyperlänk" xfId="1" builtinId="8" hidden="1"/>
    <cellStyle name="Normal" xfId="0" builtinId="0"/>
  </cellStyles>
  <dxfs count="65">
    <dxf>
      <font>
        <b val="0"/>
        <i val="0"/>
      </font>
      <fill>
        <patternFill>
          <bgColor theme="9" tint="0.59996337778862885"/>
        </patternFill>
      </fill>
    </dxf>
    <dxf>
      <font>
        <b val="0"/>
        <i val="0"/>
      </font>
      <fill>
        <patternFill>
          <bgColor theme="9" tint="0.59996337778862885"/>
        </patternFill>
      </fill>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b val="0"/>
        <strike val="0"/>
        <outline val="0"/>
        <shadow val="0"/>
        <u val="none"/>
        <vertAlign val="baseline"/>
        <sz val="10"/>
        <color auto="1"/>
        <name val="Avenir Next LT Pro"/>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theme="4" tint="0.79998168889431442"/>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theme="5" tint="0.5999938962981048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theme="4" tint="0.79998168889431442"/>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center" vertical="center"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1"/>
        <color theme="1"/>
        <name val="Avenir Next LT Pro"/>
        <family val="2"/>
        <scheme val="none"/>
      </font>
      <numFmt numFmtId="30" formatCode="@"/>
      <fill>
        <patternFill patternType="solid">
          <fgColor indexed="64"/>
          <bgColor rgb="FF39505C"/>
        </patternFill>
      </fill>
      <alignment horizontal="left" vertical="top" textRotation="0" wrapText="0" indent="0" justifyLastLine="0" shrinkToFit="0" readingOrder="0"/>
    </dxf>
    <dxf>
      <fill>
        <patternFill>
          <bgColor rgb="FF729D74"/>
        </patternFill>
      </fill>
    </dxf>
    <dxf>
      <font>
        <color theme="0"/>
      </font>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theme="7" tint="0.79998168889431442"/>
        </patternFill>
      </fill>
    </dxf>
    <dxf>
      <fill>
        <patternFill>
          <bgColor rgb="FFFFC000"/>
        </patternFill>
      </fill>
    </dxf>
    <dxf>
      <font>
        <color theme="0"/>
      </font>
      <fill>
        <patternFill>
          <bgColor rgb="FFFF0000"/>
        </patternFill>
      </fill>
    </dxf>
    <dxf>
      <font>
        <color theme="0"/>
      </font>
      <fill>
        <patternFill>
          <bgColor rgb="FFC00000"/>
        </patternFill>
      </fill>
    </dxf>
    <dxf>
      <fill>
        <patternFill>
          <bgColor theme="7" tint="0.79998168889431442"/>
        </patternFill>
      </fill>
    </dxf>
    <dxf>
      <fill>
        <patternFill>
          <bgColor theme="7" tint="0.59996337778862885"/>
        </patternFill>
      </fill>
    </dxf>
    <dxf>
      <fill>
        <patternFill>
          <bgColor theme="7" tint="0.39994506668294322"/>
        </patternFill>
      </fill>
    </dxf>
    <dxf>
      <fill>
        <patternFill>
          <bgColor rgb="FFFFC000"/>
        </patternFill>
      </fill>
    </dxf>
    <dxf>
      <font>
        <b val="0"/>
        <i val="0"/>
      </font>
      <fill>
        <patternFill>
          <bgColor theme="7" tint="0.39994506668294322"/>
        </patternFill>
      </fill>
    </dxf>
    <dxf>
      <fill>
        <patternFill>
          <bgColor theme="7" tint="0.79998168889431442"/>
        </patternFill>
      </fill>
    </dxf>
    <dxf>
      <font>
        <b val="0"/>
        <i val="0"/>
      </font>
      <fill>
        <patternFill>
          <bgColor theme="7" tint="0.59996337778862885"/>
        </patternFill>
      </fill>
    </dxf>
    <dxf>
      <font>
        <b val="0"/>
        <i val="0"/>
      </font>
      <fill>
        <patternFill>
          <bgColor theme="7" tint="0.39994506668294322"/>
        </patternFill>
      </fill>
    </dxf>
    <dxf>
      <fill>
        <patternFill>
          <bgColor theme="7" tint="0.79998168889431442"/>
        </patternFill>
      </fill>
    </dxf>
    <dxf>
      <font>
        <b val="0"/>
        <i val="0"/>
      </font>
      <fill>
        <patternFill>
          <bgColor theme="7" tint="0.59996337778862885"/>
        </patternFill>
      </fill>
    </dxf>
    <dxf>
      <font>
        <b val="0"/>
        <i val="0"/>
      </font>
      <fill>
        <patternFill>
          <bgColor theme="7" tint="0.39994506668294322"/>
        </patternFill>
      </fill>
    </dxf>
    <dxf>
      <fill>
        <patternFill>
          <bgColor theme="7" tint="0.79998168889431442"/>
        </patternFill>
      </fill>
    </dxf>
    <dxf>
      <font>
        <b val="0"/>
        <i val="0"/>
      </font>
      <fill>
        <patternFill>
          <bgColor theme="7" tint="0.59996337778862885"/>
        </patternFill>
      </fill>
    </dxf>
    <dxf>
      <fill>
        <patternFill>
          <bgColor theme="7"/>
        </patternFill>
      </fill>
    </dxf>
    <dxf>
      <font>
        <b val="0"/>
        <i val="0"/>
      </font>
      <fill>
        <patternFill>
          <bgColor rgb="FFFFD966"/>
        </patternFill>
      </fill>
    </dxf>
    <dxf>
      <fill>
        <patternFill>
          <bgColor theme="7" tint="0.79998168889431442"/>
        </patternFill>
      </fill>
    </dxf>
    <dxf>
      <font>
        <b val="0"/>
        <i val="0"/>
      </font>
      <fill>
        <patternFill>
          <bgColor theme="7" tint="0.59996337778862885"/>
        </patternFill>
      </fill>
    </dxf>
    <dxf>
      <fill>
        <patternFill>
          <bgColor rgb="FF729D74"/>
        </patternFill>
      </fill>
    </dxf>
    <dxf>
      <fill>
        <patternFill>
          <bgColor rgb="FF729D74"/>
        </patternFill>
      </fill>
    </dxf>
    <dxf>
      <fill>
        <patternFill>
          <bgColor theme="7"/>
        </patternFill>
      </fill>
    </dxf>
    <dxf>
      <font>
        <b val="0"/>
        <i val="0"/>
      </font>
      <fill>
        <patternFill>
          <bgColor theme="7" tint="0.39994506668294322"/>
        </patternFill>
      </fill>
    </dxf>
    <dxf>
      <fill>
        <patternFill>
          <bgColor theme="7" tint="0.79998168889431442"/>
        </patternFill>
      </fill>
    </dxf>
    <dxf>
      <font>
        <b val="0"/>
        <i val="0"/>
      </font>
      <fill>
        <patternFill>
          <bgColor theme="7" tint="0.59996337778862885"/>
        </patternFill>
      </fill>
    </dxf>
    <dxf>
      <fill>
        <patternFill>
          <bgColor rgb="FFC09200"/>
        </patternFill>
      </fill>
    </dxf>
  </dxfs>
  <tableStyles count="1" defaultTableStyle="Tabellformat 1" defaultPivotStyle="PivotStyleMedium7">
    <tableStyle name="Tabellformat 1" pivot="0" count="0" xr9:uid="{00000000-0011-0000-FFFF-FFFF00000000}"/>
  </tableStyles>
  <colors>
    <mruColors>
      <color rgb="FF729D74"/>
      <color rgb="FFF5F5ED"/>
      <color rgb="FFE3E3E1"/>
      <color rgb="FFFF990A"/>
      <color rgb="FF39505C"/>
      <color rgb="FFFFD966"/>
      <color rgb="FFC09200"/>
      <color rgb="FFFFC000"/>
      <color rgb="FFFFE699"/>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14432</xdr:colOff>
      <xdr:row>6</xdr:row>
      <xdr:rowOff>116990</xdr:rowOff>
    </xdr:from>
    <xdr:to>
      <xdr:col>12</xdr:col>
      <xdr:colOff>403411</xdr:colOff>
      <xdr:row>25</xdr:row>
      <xdr:rowOff>107576</xdr:rowOff>
    </xdr:to>
    <xdr:sp macro="" textlink="">
      <xdr:nvSpPr>
        <xdr:cNvPr id="2" name="textruta 1">
          <a:extLst>
            <a:ext uri="{FF2B5EF4-FFF2-40B4-BE49-F238E27FC236}">
              <a16:creationId xmlns:a16="http://schemas.microsoft.com/office/drawing/2014/main" id="{00000000-0008-0000-0000-000002000000}"/>
            </a:ext>
          </a:extLst>
        </xdr:cNvPr>
        <xdr:cNvSpPr txBox="1"/>
      </xdr:nvSpPr>
      <xdr:spPr>
        <a:xfrm>
          <a:off x="695750" y="1300331"/>
          <a:ext cx="7883473" cy="37378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v-SE" sz="1200">
            <a:solidFill>
              <a:schemeClr val="dk1"/>
            </a:solidFill>
            <a:effectLst/>
            <a:latin typeface="Avenir Next LT Pro" panose="020B0504020202020204" pitchFamily="34" charset="0"/>
            <a:ea typeface="+mn-ea"/>
            <a:cs typeface="+mn-cs"/>
          </a:endParaRPr>
        </a:p>
        <a:p>
          <a:r>
            <a:rPr lang="sv-SE" sz="1100">
              <a:solidFill>
                <a:schemeClr val="dk1"/>
              </a:solidFill>
              <a:effectLst/>
              <a:latin typeface="Avenir Next LT Pro" panose="020B0504020202020204" pitchFamily="34" charset="0"/>
              <a:ea typeface="+mn-ea"/>
              <a:cs typeface="+mn-cs"/>
            </a:rPr>
            <a:t>Detta verktyg</a:t>
          </a:r>
          <a:r>
            <a:rPr lang="sv-SE" sz="1100" baseline="0">
              <a:solidFill>
                <a:schemeClr val="dk1"/>
              </a:solidFill>
              <a:effectLst/>
              <a:latin typeface="Avenir Next LT Pro" panose="020B0504020202020204" pitchFamily="34" charset="0"/>
              <a:ea typeface="+mn-ea"/>
              <a:cs typeface="+mn-cs"/>
            </a:rPr>
            <a:t> kan användas som stöd vid identifiering och värdering av risker under en riskanalys. Verktyget kan användas och då förlagsvis visas med en projektor under workshops så att deltagarna ser resultatet av sitt arbete. Verktyget kan också användas för att i efterhand föra in risker och åtgärdsförslag som deltagarna kommit fram till i en riskanalys. </a:t>
          </a:r>
        </a:p>
        <a:p>
          <a:endParaRPr lang="sv-SE" sz="1100" baseline="0">
            <a:solidFill>
              <a:schemeClr val="dk1"/>
            </a:solidFill>
            <a:effectLst/>
            <a:latin typeface="Avenir Next LT Pro" panose="020B0504020202020204" pitchFamily="34" charset="0"/>
            <a:ea typeface="+mn-ea"/>
            <a:cs typeface="+mn-cs"/>
          </a:endParaRPr>
        </a:p>
        <a:p>
          <a:r>
            <a:rPr lang="sv-SE" sz="1100" baseline="0">
              <a:solidFill>
                <a:schemeClr val="dk1"/>
              </a:solidFill>
              <a:effectLst/>
              <a:latin typeface="Avenir Next LT Pro" panose="020B0504020202020204" pitchFamily="34" charset="0"/>
              <a:ea typeface="+mn-ea"/>
              <a:cs typeface="+mn-cs"/>
            </a:rPr>
            <a:t>Resultatet är underlag för riskägarens beslut om vilka risker som ska åtgärdas. </a:t>
          </a:r>
        </a:p>
        <a:p>
          <a:endParaRPr lang="sv-SE" sz="1100" baseline="0">
            <a:solidFill>
              <a:schemeClr val="dk1"/>
            </a:solidFill>
            <a:effectLst/>
            <a:latin typeface="Avenir Next LT Pro" panose="020B0504020202020204" pitchFamily="34" charset="0"/>
            <a:ea typeface="+mn-ea"/>
            <a:cs typeface="+mn-cs"/>
          </a:endParaRPr>
        </a:p>
        <a:p>
          <a:r>
            <a:rPr lang="sv-SE" sz="1100" b="1" baseline="0">
              <a:solidFill>
                <a:srgbClr val="C00000"/>
              </a:solidFill>
              <a:effectLst/>
              <a:latin typeface="Avenir Next LT Pro" panose="020B0504020202020204" pitchFamily="34" charset="0"/>
              <a:ea typeface="+mn-ea"/>
              <a:cs typeface="+mn-cs"/>
            </a:rPr>
            <a:t>Tänk på att ifyllt verktyg kan vara känsligt och behöver klassas och hanteras därefter.</a:t>
          </a:r>
          <a:br>
            <a:rPr lang="sv-SE" sz="1100" b="1" baseline="0">
              <a:solidFill>
                <a:srgbClr val="C00000"/>
              </a:solidFill>
              <a:effectLst/>
              <a:latin typeface="Avenir Next LT Pro" panose="020B0504020202020204" pitchFamily="34" charset="0"/>
              <a:ea typeface="+mn-ea"/>
              <a:cs typeface="+mn-cs"/>
            </a:rPr>
          </a:br>
          <a:r>
            <a:rPr lang="sv-SE" sz="1100" b="1" baseline="0">
              <a:solidFill>
                <a:srgbClr val="C00000"/>
              </a:solidFill>
              <a:effectLst/>
              <a:latin typeface="Avenir Next LT Pro" panose="020B0504020202020204" pitchFamily="34" charset="0"/>
              <a:ea typeface="+mn-ea"/>
              <a:cs typeface="+mn-cs"/>
            </a:rPr>
            <a:t>Dokumentet är märkt TLP:GREEN och kan självklart ändras till det ni bedömer att klassningen ska vara.</a:t>
          </a:r>
          <a:endParaRPr lang="sv-SE" sz="1100" b="1">
            <a:solidFill>
              <a:srgbClr val="C00000"/>
            </a:solidFill>
            <a:effectLst/>
            <a:latin typeface="Avenir Next LT Pro" panose="020B0504020202020204" pitchFamily="34" charset="0"/>
            <a:ea typeface="+mn-ea"/>
            <a:cs typeface="+mn-cs"/>
          </a:endParaRPr>
        </a:p>
        <a:p>
          <a:endParaRPr lang="sv-SE" sz="1100">
            <a:solidFill>
              <a:schemeClr val="dk1"/>
            </a:solidFill>
            <a:effectLst/>
            <a:latin typeface="Avenir Next LT Pro" panose="020B0504020202020204" pitchFamily="34" charset="0"/>
            <a:ea typeface="+mn-ea"/>
            <a:cs typeface="+mn-cs"/>
          </a:endParaRPr>
        </a:p>
        <a:p>
          <a:r>
            <a:rPr lang="sv-SE" sz="1100" b="1">
              <a:solidFill>
                <a:schemeClr val="dk1"/>
              </a:solidFill>
              <a:effectLst/>
              <a:latin typeface="Avenir Next LT Pro" panose="020B0504020202020204" pitchFamily="34" charset="0"/>
              <a:ea typeface="+mn-ea"/>
              <a:cs typeface="+mn-cs"/>
            </a:rPr>
            <a:t>Riskanalys </a:t>
          </a:r>
        </a:p>
        <a:p>
          <a:r>
            <a:rPr lang="sv-SE" sz="1100" b="0">
              <a:solidFill>
                <a:schemeClr val="dk1"/>
              </a:solidFill>
              <a:effectLst/>
              <a:latin typeface="Avenir Next LT Pro" panose="020B0504020202020204" pitchFamily="34" charset="0"/>
              <a:ea typeface="+mn-ea"/>
              <a:cs typeface="+mn-cs"/>
            </a:rPr>
            <a:t>Flikar</a:t>
          </a:r>
          <a:r>
            <a:rPr lang="sv-SE" sz="1100" b="0" baseline="0">
              <a:solidFill>
                <a:schemeClr val="dk1"/>
              </a:solidFill>
              <a:effectLst/>
              <a:latin typeface="Avenir Next LT Pro" panose="020B0504020202020204" pitchFamily="34" charset="0"/>
              <a:ea typeface="+mn-ea"/>
              <a:cs typeface="+mn-cs"/>
            </a:rPr>
            <a:t> som är röda ska inte ändras i, tas bort eller bytas namn på då de används i riskanalysen.</a:t>
          </a:r>
          <a:endParaRPr lang="sv-SE">
            <a:effectLst/>
            <a:latin typeface="Avenir Next LT Pro" panose="020B0504020202020204" pitchFamily="34" charset="0"/>
          </a:endParaRPr>
        </a:p>
        <a:p>
          <a:r>
            <a:rPr lang="sv-SE" sz="1100" b="0" baseline="0">
              <a:solidFill>
                <a:schemeClr val="dk1"/>
              </a:solidFill>
              <a:effectLst/>
              <a:latin typeface="Avenir Next LT Pro" panose="020B0504020202020204" pitchFamily="34" charset="0"/>
              <a:ea typeface="+mn-ea"/>
              <a:cs typeface="+mn-cs"/>
            </a:rPr>
            <a:t>Fliken för riskanalys är blå och heter "Riskanalys".  Eventuella åtgärder hanteras i kolumner märkta med </a:t>
          </a:r>
          <a:br>
            <a:rPr lang="sv-SE" sz="1100" b="0" baseline="0">
              <a:solidFill>
                <a:schemeClr val="dk1"/>
              </a:solidFill>
              <a:effectLst/>
              <a:latin typeface="Avenir Next LT Pro" panose="020B0504020202020204" pitchFamily="34" charset="0"/>
              <a:ea typeface="+mn-ea"/>
              <a:cs typeface="+mn-cs"/>
            </a:rPr>
          </a:br>
          <a:r>
            <a:rPr lang="sv-SE" sz="1100" b="0" baseline="0">
              <a:solidFill>
                <a:schemeClr val="dk1"/>
              </a:solidFill>
              <a:effectLst/>
              <a:latin typeface="Avenir Next LT Pro" panose="020B0504020202020204" pitchFamily="34" charset="0"/>
              <a:ea typeface="+mn-ea"/>
              <a:cs typeface="+mn-cs"/>
            </a:rPr>
            <a:t>orange markering. Nuvarande skydd kan skrivas in per rad och risk eller hänvisas till annat dokument, alternativt i fliken som är grön och heter "Nuvarande skydd".</a:t>
          </a:r>
        </a:p>
        <a:p>
          <a:r>
            <a:rPr lang="sv-SE" sz="1100" b="0" baseline="0">
              <a:solidFill>
                <a:schemeClr val="dk1"/>
              </a:solidFill>
              <a:effectLst/>
              <a:latin typeface="Avenir Next LT Pro" panose="020B0504020202020204" pitchFamily="34" charset="0"/>
              <a:ea typeface="+mn-ea"/>
              <a:cs typeface="+mn-cs"/>
            </a:rPr>
            <a:t>  </a:t>
          </a:r>
          <a:endParaRPr lang="sv-SE" sz="1100" b="0">
            <a:solidFill>
              <a:schemeClr val="dk1"/>
            </a:solidFill>
            <a:effectLst/>
            <a:latin typeface="Avenir Next LT Pro" panose="020B0504020202020204" pitchFamily="34" charset="0"/>
            <a:ea typeface="+mn-ea"/>
            <a:cs typeface="+mn-cs"/>
          </a:endParaRPr>
        </a:p>
        <a:p>
          <a:r>
            <a:rPr lang="sv-SE" sz="1050" baseline="0">
              <a:solidFill>
                <a:schemeClr val="dk1"/>
              </a:solidFill>
              <a:effectLst/>
              <a:latin typeface="Avenir Next LT Pro" panose="020B0504020202020204" pitchFamily="34" charset="0"/>
              <a:ea typeface="+mn-ea"/>
              <a:cs typeface="+mn-cs"/>
            </a:rPr>
            <a:t>Om du vill veta mer om hur du använder verktyget finns en manual framtagen som vi rekommenderar att du läser.</a:t>
          </a:r>
        </a:p>
        <a:p>
          <a:endParaRPr lang="sv-SE" sz="1050" baseline="0">
            <a:solidFill>
              <a:schemeClr val="dk1"/>
            </a:solidFill>
            <a:effectLst/>
            <a:latin typeface="Avenir Next LT Pro" panose="020B0504020202020204" pitchFamily="34" charset="0"/>
            <a:ea typeface="+mn-ea"/>
            <a:cs typeface="+mn-cs"/>
          </a:endParaRPr>
        </a:p>
        <a:p>
          <a:r>
            <a:rPr lang="sv-SE" sz="1050" baseline="0">
              <a:solidFill>
                <a:schemeClr val="dk1"/>
              </a:solidFill>
              <a:effectLst/>
              <a:latin typeface="Avenir Next LT Pro" panose="020B0504020202020204" pitchFamily="34" charset="0"/>
              <a:ea typeface="+mn-ea"/>
              <a:cs typeface="+mn-cs"/>
            </a:rPr>
            <a:t>Mallen för RSA är tagen från MSB;s metodstöd för kontinuerligt informationssäkerhetsarbete och reviderad för att passa</a:t>
          </a:r>
          <a:br>
            <a:rPr lang="sv-SE" sz="1050" baseline="0">
              <a:solidFill>
                <a:schemeClr val="dk1"/>
              </a:solidFill>
              <a:effectLst/>
              <a:latin typeface="Avenir Next LT Pro" panose="020B0504020202020204" pitchFamily="34" charset="0"/>
              <a:ea typeface="+mn-ea"/>
              <a:cs typeface="+mn-cs"/>
            </a:rPr>
          </a:br>
          <a:r>
            <a:rPr lang="sv-SE" sz="1050" baseline="0">
              <a:solidFill>
                <a:schemeClr val="dk1"/>
              </a:solidFill>
              <a:effectLst/>
              <a:latin typeface="Avenir Next LT Pro" panose="020B0504020202020204" pitchFamily="34" charset="0"/>
              <a:ea typeface="+mn-ea"/>
              <a:cs typeface="+mn-cs"/>
            </a:rPr>
            <a:t>Stadsnät/nätägare och anläggningstillgångar som baseras på digital infrastruktur.</a:t>
          </a:r>
        </a:p>
        <a:p>
          <a:endParaRPr lang="sv-SE" sz="1050" baseline="0">
            <a:solidFill>
              <a:schemeClr val="dk1"/>
            </a:solidFill>
            <a:effectLst/>
            <a:latin typeface="Avenir Next LT Pro" panose="020B0504020202020204" pitchFamily="34" charset="0"/>
            <a:ea typeface="+mn-ea"/>
            <a:cs typeface="+mn-cs"/>
          </a:endParaRPr>
        </a:p>
      </xdr:txBody>
    </xdr:sp>
    <xdr:clientData/>
  </xdr:twoCellAnchor>
  <xdr:twoCellAnchor editAs="oneCell">
    <xdr:from>
      <xdr:col>8</xdr:col>
      <xdr:colOff>627529</xdr:colOff>
      <xdr:row>1</xdr:row>
      <xdr:rowOff>11206</xdr:rowOff>
    </xdr:from>
    <xdr:to>
      <xdr:col>11</xdr:col>
      <xdr:colOff>37359</xdr:colOff>
      <xdr:row>2</xdr:row>
      <xdr:rowOff>100366</xdr:rowOff>
    </xdr:to>
    <xdr:pic>
      <xdr:nvPicPr>
        <xdr:cNvPr id="4" name="Bildobjekt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6006353" y="212912"/>
          <a:ext cx="1426888" cy="290866"/>
        </a:xfrm>
        <a:prstGeom prst="rect">
          <a:avLst/>
        </a:prstGeom>
      </xdr:spPr>
    </xdr:pic>
    <xdr:clientData/>
  </xdr:twoCellAnchor>
  <xdr:twoCellAnchor editAs="oneCell">
    <xdr:from>
      <xdr:col>0</xdr:col>
      <xdr:colOff>268941</xdr:colOff>
      <xdr:row>0</xdr:row>
      <xdr:rowOff>123265</xdr:rowOff>
    </xdr:from>
    <xdr:to>
      <xdr:col>6</xdr:col>
      <xdr:colOff>629984</xdr:colOff>
      <xdr:row>4</xdr:row>
      <xdr:rowOff>18116</xdr:rowOff>
    </xdr:to>
    <xdr:pic>
      <xdr:nvPicPr>
        <xdr:cNvPr id="3" name="Bildobjekt 2">
          <a:extLst>
            <a:ext uri="{FF2B5EF4-FFF2-40B4-BE49-F238E27FC236}">
              <a16:creationId xmlns:a16="http://schemas.microsoft.com/office/drawing/2014/main" id="{87E177D1-51DF-4BE6-8B6A-99D056081E69}"/>
            </a:ext>
          </a:extLst>
        </xdr:cNvPr>
        <xdr:cNvPicPr>
          <a:picLocks noChangeAspect="1"/>
        </xdr:cNvPicPr>
      </xdr:nvPicPr>
      <xdr:blipFill>
        <a:blip xmlns:r="http://schemas.openxmlformats.org/officeDocument/2006/relationships" r:embed="rId2"/>
        <a:stretch>
          <a:fillRect/>
        </a:stretch>
      </xdr:blipFill>
      <xdr:spPr>
        <a:xfrm>
          <a:off x="268941" y="123265"/>
          <a:ext cx="4395161" cy="701675"/>
        </a:xfrm>
        <a:prstGeom prst="rect">
          <a:avLst/>
        </a:prstGeom>
      </xdr:spPr>
    </xdr:pic>
    <xdr:clientData/>
  </xdr:twoCellAnchor>
  <xdr:twoCellAnchor editAs="oneCell">
    <xdr:from>
      <xdr:col>0</xdr:col>
      <xdr:colOff>383241</xdr:colOff>
      <xdr:row>26</xdr:row>
      <xdr:rowOff>71717</xdr:rowOff>
    </xdr:from>
    <xdr:to>
      <xdr:col>12</xdr:col>
      <xdr:colOff>80684</xdr:colOff>
      <xdr:row>47</xdr:row>
      <xdr:rowOff>161927</xdr:rowOff>
    </xdr:to>
    <xdr:pic>
      <xdr:nvPicPr>
        <xdr:cNvPr id="5" name="Bildobjekt 4">
          <a:extLst>
            <a:ext uri="{FF2B5EF4-FFF2-40B4-BE49-F238E27FC236}">
              <a16:creationId xmlns:a16="http://schemas.microsoft.com/office/drawing/2014/main" id="{E1D1618D-D50D-5866-AC68-BBAF106543CA}"/>
            </a:ext>
          </a:extLst>
        </xdr:cNvPr>
        <xdr:cNvPicPr>
          <a:picLocks noChangeAspect="1"/>
        </xdr:cNvPicPr>
      </xdr:nvPicPr>
      <xdr:blipFill>
        <a:blip xmlns:r="http://schemas.openxmlformats.org/officeDocument/2006/relationships" r:embed="rId3"/>
        <a:stretch>
          <a:fillRect/>
        </a:stretch>
      </xdr:blipFill>
      <xdr:spPr>
        <a:xfrm>
          <a:off x="383241" y="5199529"/>
          <a:ext cx="7873255" cy="42319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68035</xdr:colOff>
      <xdr:row>1</xdr:row>
      <xdr:rowOff>27215</xdr:rowOff>
    </xdr:from>
    <xdr:to>
      <xdr:col>3</xdr:col>
      <xdr:colOff>832357</xdr:colOff>
      <xdr:row>3</xdr:row>
      <xdr:rowOff>220890</xdr:rowOff>
    </xdr:to>
    <xdr:pic>
      <xdr:nvPicPr>
        <xdr:cNvPr id="4" name="Bildobjekt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68035" y="176894"/>
          <a:ext cx="4397429" cy="680357"/>
        </a:xfrm>
        <a:prstGeom prst="rect">
          <a:avLst/>
        </a:prstGeom>
      </xdr:spPr>
    </xdr:pic>
    <xdr:clientData/>
  </xdr:twoCellAnchor>
  <xdr:twoCellAnchor editAs="oneCell">
    <xdr:from>
      <xdr:col>0</xdr:col>
      <xdr:colOff>177585</xdr:colOff>
      <xdr:row>4</xdr:row>
      <xdr:rowOff>28137</xdr:rowOff>
    </xdr:from>
    <xdr:to>
      <xdr:col>2</xdr:col>
      <xdr:colOff>516611</xdr:colOff>
      <xdr:row>6</xdr:row>
      <xdr:rowOff>64891</xdr:rowOff>
    </xdr:to>
    <xdr:pic>
      <xdr:nvPicPr>
        <xdr:cNvPr id="6" name="Bildobjekt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177585" y="899917"/>
          <a:ext cx="2340890" cy="472643"/>
        </a:xfrm>
        <a:prstGeom prst="rect">
          <a:avLst/>
        </a:prstGeom>
      </xdr:spPr>
    </xdr:pic>
    <xdr:clientData/>
  </xdr:twoCellAnchor>
  <xdr:twoCellAnchor editAs="oneCell">
    <xdr:from>
      <xdr:col>5</xdr:col>
      <xdr:colOff>1827329</xdr:colOff>
      <xdr:row>1</xdr:row>
      <xdr:rowOff>50246</xdr:rowOff>
    </xdr:from>
    <xdr:to>
      <xdr:col>6</xdr:col>
      <xdr:colOff>1631155</xdr:colOff>
      <xdr:row>7</xdr:row>
      <xdr:rowOff>559593</xdr:rowOff>
    </xdr:to>
    <xdr:pic>
      <xdr:nvPicPr>
        <xdr:cNvPr id="2" name="Bildobjekt 1">
          <a:extLst>
            <a:ext uri="{FF2B5EF4-FFF2-40B4-BE49-F238E27FC236}">
              <a16:creationId xmlns:a16="http://schemas.microsoft.com/office/drawing/2014/main" id="{77FDE1FE-EF49-F9F3-F987-8EC36CB7C1EC}"/>
            </a:ext>
          </a:extLst>
        </xdr:cNvPr>
        <xdr:cNvPicPr>
          <a:picLocks noChangeAspect="1"/>
        </xdr:cNvPicPr>
      </xdr:nvPicPr>
      <xdr:blipFill>
        <a:blip xmlns:r="http://schemas.openxmlformats.org/officeDocument/2006/relationships" r:embed="rId3"/>
        <a:stretch>
          <a:fillRect/>
        </a:stretch>
      </xdr:blipFill>
      <xdr:spPr>
        <a:xfrm>
          <a:off x="9733079" y="193121"/>
          <a:ext cx="2435107" cy="19738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204107</xdr:colOff>
      <xdr:row>0</xdr:row>
      <xdr:rowOff>204106</xdr:rowOff>
    </xdr:from>
    <xdr:to>
      <xdr:col>8</xdr:col>
      <xdr:colOff>2220</xdr:colOff>
      <xdr:row>1</xdr:row>
      <xdr:rowOff>290865</xdr:rowOff>
    </xdr:to>
    <xdr:pic>
      <xdr:nvPicPr>
        <xdr:cNvPr id="3" name="Bildobjekt 2">
          <a:extLst>
            <a:ext uri="{FF2B5EF4-FFF2-40B4-BE49-F238E27FC236}">
              <a16:creationId xmlns:a16="http://schemas.microsoft.com/office/drawing/2014/main" id="{1DD6A8AE-1A13-499B-AEA4-74B62D890637}"/>
            </a:ext>
          </a:extLst>
        </xdr:cNvPr>
        <xdr:cNvPicPr>
          <a:picLocks noChangeAspect="1"/>
        </xdr:cNvPicPr>
      </xdr:nvPicPr>
      <xdr:blipFill>
        <a:blip xmlns:r="http://schemas.openxmlformats.org/officeDocument/2006/relationships" r:embed="rId1"/>
        <a:stretch>
          <a:fillRect/>
        </a:stretch>
      </xdr:blipFill>
      <xdr:spPr>
        <a:xfrm>
          <a:off x="13430250" y="204106"/>
          <a:ext cx="1426888" cy="29086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13" displayName="Tabell13" ref="A10:AB74" insertRowShift="1" totalsRowShown="0" headerRowDxfId="31" dataDxfId="30">
  <autoFilter ref="A10:AB74" xr:uid="{00000000-000C-0000-FFFF-FFFF00000000}"/>
  <sortState xmlns:xlrd2="http://schemas.microsoft.com/office/spreadsheetml/2017/richdata2" ref="A11:U25">
    <sortCondition ref="A10:A25"/>
  </sortState>
  <tableColumns count="28">
    <tableColumn id="1" xr3:uid="{00000000-0010-0000-0000-000001000000}" name="ID" dataDxfId="29"/>
    <tableColumn id="13" xr3:uid="{728E2588-992C-4687-A6AA-05F0DD9FE18C}" name="Under-ID" dataDxfId="28"/>
    <tableColumn id="8" xr3:uid="{F917D114-5283-42AE-9285-0353A5026823}" name="Hotkategori" dataDxfId="27"/>
    <tableColumn id="4" xr3:uid="{00000000-0010-0000-0000-000004000000}" name="Riskbeskrivning" dataDxfId="26"/>
    <tableColumn id="3" xr3:uid="{00000000-0010-0000-0000-000003000000}" name="Påverkan" dataDxfId="25"/>
    <tableColumn id="24" xr3:uid="{E3A307D1-F3C6-48AA-BA00-926928DBD594}" name="Övrig kommentar [Minnesanteckningar]" dataDxfId="24"/>
    <tableColumn id="2" xr3:uid="{00000000-0010-0000-0000-000002000000}" name="Nuvarande skydd Ange vad eller var det går att läsa om det. Ex i flik" dataDxfId="23"/>
    <tableColumn id="20" xr3:uid="{FC5B16D6-FFDE-4B4C-B285-0EA00BB7C2F5}" name="Värde K 1-5" dataDxfId="22">
      <calculatedColumnFormula>IF(I11="Mycket låg",1,(IF(I11="Låg",2,(IF(I11="Medel",3,(IF(I11="Hög",4,(IF(I11="Mycket hög",5,0)))))))))</calculatedColumnFormula>
    </tableColumn>
    <tableColumn id="19" xr3:uid="{947A0445-964A-4D4A-AA81-BD8E5DF0DD7A}" name="Samhälls-konsekvenser" dataDxfId="21"/>
    <tableColumn id="18" xr3:uid="{9E8E1ADA-46AE-41C4-92E0-EC597A72F70E}" name="Värde KP" dataDxfId="20">
      <calculatedColumnFormula>IF(K11="Liten",1,(IF(K11="Medel",2,(IF(K11="Stor",3,0)))))</calculatedColumnFormula>
    </tableColumn>
    <tableColumn id="17" xr3:uid="{147B8A04-8562-4FCB-A74E-EE363B27BA20}" name="Avbrottets kundpåverkan" dataDxfId="19"/>
    <tableColumn id="16" xr3:uid="{4CE34C77-0F2F-4808-A387-C5386DD6DFDB}" name="Värde AFL" dataDxfId="18">
      <calculatedColumnFormula>IF(M11="Kort",1,(IF(M11="Medel",2,(IF(M11="Lång",3,0)))))</calculatedColumnFormula>
    </tableColumn>
    <tableColumn id="15" xr3:uid="{BC27FE06-0575-43B5-88BC-639566FA39C5}" name="Avbrottets förväntad längd" dataDxfId="17"/>
    <tableColumn id="11" xr3:uid="{9F286F0A-8480-42E4-860A-097BC0177D23}" name="Värde AGO" dataDxfId="16">
      <calculatedColumnFormula>IF(O11="Lokalt",1,(IF(O11="Regionalt",2,(IF(O11="Nationellt",3,0)))))</calculatedColumnFormula>
    </tableColumn>
    <tableColumn id="10" xr3:uid="{4A19AF3E-B824-4E6D-B64F-2888552714F0}" name="Geografisk omfattning" dataDxfId="15"/>
    <tableColumn id="21" xr3:uid="{EB750985-4F9E-40B6-AAEF-970B48D3ECAE}" name="Summativt TK" dataDxfId="14">
      <calculatedColumnFormula>(H11*3+J11+L11+N11)</calculatedColumnFormula>
    </tableColumn>
    <tableColumn id="9" xr3:uid="{00000000-0010-0000-0000-000009000000}" name="Värde SN" dataDxfId="13">
      <calculatedColumnFormula>IF(R11="Låg",1,(IF(R11="Medelhög",2,(IF(R11="Hög",3,(IF(R11="Mycket hög",4,0)))))))</calculatedColumnFormula>
    </tableColumn>
    <tableColumn id="12" xr3:uid="{00000000-0010-0000-0000-00000C000000}" name="Sannolikhetsnivå" dataDxfId="12"/>
    <tableColumn id="7" xr3:uid="{00000000-0010-0000-0000-000007000000}" name="TK*S" dataDxfId="11">
      <calculatedColumnFormula>IF(Q11="","",P11*Q11)</calculatedColumnFormula>
    </tableColumn>
    <tableColumn id="5" xr3:uid="{00000000-0010-0000-0000-000005000000}" name="Risknivå" dataDxfId="10">
      <calculatedColumnFormula>IF(S11=0,"",IF(S11&lt;=30, "Låg", IF(S11&lt;=40, "Medel", IF(S11&lt;=70, "Hög", "Extremt Hög"))))</calculatedColumnFormula>
    </tableColumn>
    <tableColumn id="6" xr3:uid="{00000000-0010-0000-0000-000006000000}" name="Förslag riskbehandling" dataDxfId="9"/>
    <tableColumn id="27" xr3:uid="{A5F6FFE1-DEE2-4B7E-80A6-34FE0F18E50D}" name="Åtgärdförslag" dataDxfId="8"/>
    <tableColumn id="28" xr3:uid="{FE11C529-C6C7-44E6-A154-ABB3B8DDA95E}" name="Kvarstående risk - risknivå efter att åtgärden är införd" dataDxfId="7"/>
    <tableColumn id="29" xr3:uid="{E0E2586D-80F3-418E-BAA2-A991593352F1}" name="Beskrivning av resonemang kring risknivå efter införd åtgärd" dataDxfId="6"/>
    <tableColumn id="30" xr3:uid="{FFA2A861-0CAC-4816-89AC-2C84D1E8E258}" name="Åtgärdsansvarig" dataDxfId="5"/>
    <tableColumn id="31" xr3:uid="{4304D1C5-B485-4388-8B0D-28A1DA222FAC}" name="Datum när åtgärden ska vara införd" dataDxfId="4"/>
    <tableColumn id="32" xr3:uid="{C22AF791-9197-47F3-9D28-32798D68BAC7}" name="Status genomförande" dataDxfId="3"/>
    <tableColumn id="33" xr3:uid="{D42594F8-A1E7-4875-B9F5-DEBFB6F37A49}" name="Uppföljnings-datum" dataDxfId="2"/>
  </tableColumns>
  <tableStyleInfo name="TableStyleMedium8"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6"/>
  <sheetViews>
    <sheetView zoomScale="85" zoomScaleNormal="85" workbookViewId="0">
      <selection activeCell="N14" sqref="N14"/>
    </sheetView>
  </sheetViews>
  <sheetFormatPr defaultColWidth="8.875" defaultRowHeight="15.6"/>
  <cols>
    <col min="1" max="16384" width="8.875" style="18"/>
  </cols>
  <sheetData>
    <row r="6" spans="2:2">
      <c r="B6" s="110" t="s">
        <v>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BE76D-23D5-47C4-AD16-FB5B769F055A}">
  <dimension ref="A2:FG70"/>
  <sheetViews>
    <sheetView topLeftCell="A158" zoomScale="85" zoomScaleNormal="85" workbookViewId="0">
      <selection activeCell="C5" sqref="C5"/>
    </sheetView>
  </sheetViews>
  <sheetFormatPr defaultColWidth="9" defaultRowHeight="15.6"/>
  <cols>
    <col min="1" max="1" width="2.25" style="41" customWidth="1"/>
    <col min="2" max="2" width="35.625" style="41" customWidth="1"/>
    <col min="3" max="3" width="157.5" style="41" customWidth="1"/>
    <col min="4" max="16384" width="9" style="41"/>
  </cols>
  <sheetData>
    <row r="2" spans="2:3" ht="23.1">
      <c r="B2" s="104" t="s">
        <v>1</v>
      </c>
      <c r="C2" s="104" t="s">
        <v>2</v>
      </c>
    </row>
    <row r="3" spans="2:3" ht="30.95">
      <c r="B3" s="118" t="s">
        <v>3</v>
      </c>
      <c r="C3" s="118" t="s">
        <v>4</v>
      </c>
    </row>
    <row r="4" spans="2:3" ht="17.45" customHeight="1">
      <c r="B4" s="118" t="s">
        <v>5</v>
      </c>
      <c r="C4" s="118" t="s">
        <v>6</v>
      </c>
    </row>
    <row r="5" spans="2:3" ht="19.5" customHeight="1">
      <c r="B5" s="118" t="s">
        <v>7</v>
      </c>
      <c r="C5" s="118" t="s">
        <v>8</v>
      </c>
    </row>
    <row r="6" spans="2:3" ht="30.95">
      <c r="B6" s="118" t="s">
        <v>9</v>
      </c>
      <c r="C6" s="118" t="s">
        <v>10</v>
      </c>
    </row>
    <row r="7" spans="2:3">
      <c r="B7" s="118" t="s">
        <v>11</v>
      </c>
      <c r="C7" s="118" t="s">
        <v>12</v>
      </c>
    </row>
    <row r="8" spans="2:3" ht="21.95" customHeight="1">
      <c r="B8" s="118" t="s">
        <v>13</v>
      </c>
      <c r="C8" s="118" t="s">
        <v>14</v>
      </c>
    </row>
    <row r="9" spans="2:3" ht="30.95">
      <c r="B9" s="118" t="s">
        <v>15</v>
      </c>
      <c r="C9" s="118" t="s">
        <v>16</v>
      </c>
    </row>
    <row r="10" spans="2:3" ht="30.95">
      <c r="B10" s="118" t="s">
        <v>17</v>
      </c>
      <c r="C10" s="118" t="s">
        <v>18</v>
      </c>
    </row>
    <row r="11" spans="2:3">
      <c r="B11" s="118" t="s">
        <v>19</v>
      </c>
      <c r="C11" s="118" t="s">
        <v>20</v>
      </c>
    </row>
    <row r="12" spans="2:3" ht="30.95">
      <c r="B12" s="118" t="s">
        <v>21</v>
      </c>
      <c r="C12" s="118" t="s">
        <v>22</v>
      </c>
    </row>
    <row r="13" spans="2:3" ht="30.95">
      <c r="B13" s="118" t="s">
        <v>23</v>
      </c>
      <c r="C13" s="118" t="s">
        <v>24</v>
      </c>
    </row>
    <row r="14" spans="2:3" ht="30.95">
      <c r="B14" s="118" t="s">
        <v>25</v>
      </c>
      <c r="C14" s="118" t="s">
        <v>26</v>
      </c>
    </row>
    <row r="15" spans="2:3" ht="30.95">
      <c r="B15" s="118" t="s">
        <v>27</v>
      </c>
      <c r="C15" s="118" t="s">
        <v>28</v>
      </c>
    </row>
    <row r="16" spans="2:3" ht="30.95">
      <c r="B16" s="118" t="s">
        <v>29</v>
      </c>
      <c r="C16" s="118" t="s">
        <v>30</v>
      </c>
    </row>
    <row r="17" spans="1:163" s="109" customFormat="1" ht="20.100000000000001" customHeight="1">
      <c r="A17" s="41"/>
      <c r="B17" s="118" t="s">
        <v>31</v>
      </c>
      <c r="C17" s="118" t="s">
        <v>32</v>
      </c>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c r="EC17" s="41"/>
      <c r="ED17" s="41"/>
      <c r="EE17" s="41"/>
      <c r="EF17" s="41"/>
      <c r="EG17" s="41"/>
      <c r="EH17" s="41"/>
      <c r="EI17" s="41"/>
      <c r="EJ17" s="41"/>
      <c r="EK17" s="41"/>
      <c r="EL17" s="41"/>
      <c r="EM17" s="41"/>
      <c r="EN17" s="41"/>
      <c r="EO17" s="41"/>
      <c r="EP17" s="41"/>
      <c r="EQ17" s="41"/>
      <c r="ER17" s="41"/>
      <c r="ES17" s="41"/>
      <c r="ET17" s="41"/>
      <c r="EU17" s="41"/>
      <c r="EV17" s="41"/>
      <c r="EW17" s="41"/>
      <c r="EX17" s="41"/>
      <c r="EY17" s="41"/>
      <c r="EZ17" s="41"/>
      <c r="FA17" s="41"/>
      <c r="FB17" s="41"/>
      <c r="FC17" s="41"/>
      <c r="FD17" s="41"/>
      <c r="FE17" s="41"/>
      <c r="FF17" s="41"/>
      <c r="FG17" s="41"/>
    </row>
    <row r="18" spans="1:163" s="109" customFormat="1" ht="23.45" customHeight="1">
      <c r="A18" s="41"/>
      <c r="B18" s="118" t="s">
        <v>33</v>
      </c>
      <c r="C18" s="118" t="s">
        <v>34</v>
      </c>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c r="EU18" s="41"/>
      <c r="EV18" s="41"/>
      <c r="EW18" s="41"/>
      <c r="EX18" s="41"/>
      <c r="EY18" s="41"/>
      <c r="EZ18" s="41"/>
      <c r="FA18" s="41"/>
      <c r="FB18" s="41"/>
      <c r="FC18" s="41"/>
      <c r="FD18" s="41"/>
      <c r="FE18" s="41"/>
      <c r="FF18" s="41"/>
      <c r="FG18" s="41"/>
    </row>
    <row r="19" spans="1:163">
      <c r="B19" s="118" t="s">
        <v>35</v>
      </c>
      <c r="C19" s="118" t="s">
        <v>36</v>
      </c>
    </row>
    <row r="20" spans="1:163" ht="30.95">
      <c r="B20" s="118" t="s">
        <v>37</v>
      </c>
      <c r="C20" s="118" t="s">
        <v>38</v>
      </c>
    </row>
    <row r="21" spans="1:163" ht="30.95">
      <c r="B21" s="118" t="s">
        <v>39</v>
      </c>
      <c r="C21" s="118" t="s">
        <v>40</v>
      </c>
    </row>
    <row r="22" spans="1:163" ht="30.95">
      <c r="B22" s="118" t="s">
        <v>41</v>
      </c>
      <c r="C22" s="118" t="s">
        <v>42</v>
      </c>
    </row>
    <row r="23" spans="1:163" ht="30.95">
      <c r="B23" s="118" t="s">
        <v>43</v>
      </c>
      <c r="C23" s="118" t="s">
        <v>44</v>
      </c>
    </row>
    <row r="24" spans="1:163" ht="30.95">
      <c r="B24" s="118" t="s">
        <v>45</v>
      </c>
      <c r="C24" s="118" t="s">
        <v>46</v>
      </c>
    </row>
    <row r="25" spans="1:163">
      <c r="B25" s="118" t="s">
        <v>47</v>
      </c>
      <c r="C25" s="118" t="s">
        <v>48</v>
      </c>
    </row>
    <row r="26" spans="1:163">
      <c r="B26" s="118" t="s">
        <v>49</v>
      </c>
      <c r="C26" s="118" t="s">
        <v>50</v>
      </c>
    </row>
    <row r="27" spans="1:163" ht="30.95">
      <c r="B27" s="118" t="s">
        <v>51</v>
      </c>
      <c r="C27" s="118" t="s">
        <v>52</v>
      </c>
    </row>
    <row r="28" spans="1:163" ht="30.95">
      <c r="B28" s="118" t="s">
        <v>53</v>
      </c>
      <c r="C28" s="118" t="s">
        <v>54</v>
      </c>
    </row>
    <row r="29" spans="1:163" ht="30.95">
      <c r="B29" s="118" t="s">
        <v>55</v>
      </c>
      <c r="C29" s="118" t="s">
        <v>56</v>
      </c>
    </row>
    <row r="30" spans="1:163" ht="30.95">
      <c r="B30" s="118" t="s">
        <v>57</v>
      </c>
      <c r="C30" s="118" t="s">
        <v>58</v>
      </c>
    </row>
    <row r="31" spans="1:163" ht="30.95">
      <c r="B31" s="118" t="s">
        <v>59</v>
      </c>
      <c r="C31" s="118" t="s">
        <v>60</v>
      </c>
    </row>
    <row r="32" spans="1:163" ht="30.95">
      <c r="B32" s="118" t="s">
        <v>61</v>
      </c>
      <c r="C32" s="118" t="s">
        <v>62</v>
      </c>
    </row>
    <row r="33" spans="2:3" ht="21.95" customHeight="1">
      <c r="B33" s="118" t="s">
        <v>63</v>
      </c>
      <c r="C33" s="118" t="s">
        <v>64</v>
      </c>
    </row>
    <row r="34" spans="2:3" ht="27.6" customHeight="1">
      <c r="B34" s="118" t="s">
        <v>65</v>
      </c>
      <c r="C34" s="118" t="s">
        <v>66</v>
      </c>
    </row>
    <row r="35" spans="2:3" ht="30.95">
      <c r="B35" s="118" t="s">
        <v>67</v>
      </c>
      <c r="C35" s="118" t="s">
        <v>68</v>
      </c>
    </row>
    <row r="36" spans="2:3" ht="30.95">
      <c r="B36" s="118" t="s">
        <v>69</v>
      </c>
      <c r="C36" s="118" t="s">
        <v>70</v>
      </c>
    </row>
    <row r="37" spans="2:3" ht="30.95">
      <c r="B37" s="118" t="s">
        <v>71</v>
      </c>
      <c r="C37" s="118" t="s">
        <v>72</v>
      </c>
    </row>
    <row r="38" spans="2:3">
      <c r="B38" s="118" t="s">
        <v>73</v>
      </c>
      <c r="C38" s="118" t="s">
        <v>74</v>
      </c>
    </row>
    <row r="39" spans="2:3">
      <c r="B39" s="118" t="s">
        <v>75</v>
      </c>
      <c r="C39" s="118" t="s">
        <v>76</v>
      </c>
    </row>
    <row r="40" spans="2:3" ht="30.95">
      <c r="B40" s="118" t="s">
        <v>77</v>
      </c>
      <c r="C40" s="118" t="s">
        <v>78</v>
      </c>
    </row>
    <row r="41" spans="2:3" ht="30.95">
      <c r="B41" s="118" t="s">
        <v>79</v>
      </c>
      <c r="C41" s="118" t="s">
        <v>80</v>
      </c>
    </row>
    <row r="42" spans="2:3" ht="30.95">
      <c r="B42" s="118" t="s">
        <v>81</v>
      </c>
      <c r="C42" s="118" t="s">
        <v>82</v>
      </c>
    </row>
    <row r="43" spans="2:3" ht="30.95">
      <c r="B43" s="118" t="s">
        <v>83</v>
      </c>
      <c r="C43" s="118" t="s">
        <v>84</v>
      </c>
    </row>
    <row r="44" spans="2:3" ht="30.95">
      <c r="B44" s="118" t="s">
        <v>85</v>
      </c>
      <c r="C44" s="118" t="s">
        <v>86</v>
      </c>
    </row>
    <row r="45" spans="2:3" ht="30.95">
      <c r="B45" s="118" t="s">
        <v>87</v>
      </c>
      <c r="C45" s="118" t="s">
        <v>88</v>
      </c>
    </row>
    <row r="46" spans="2:3" ht="30.95">
      <c r="B46" s="118" t="s">
        <v>89</v>
      </c>
      <c r="C46" s="118" t="s">
        <v>90</v>
      </c>
    </row>
    <row r="47" spans="2:3" ht="30.95">
      <c r="B47" s="118" t="s">
        <v>91</v>
      </c>
      <c r="C47" s="118" t="s">
        <v>92</v>
      </c>
    </row>
    <row r="48" spans="2:3" ht="30.95">
      <c r="B48" s="118" t="s">
        <v>93</v>
      </c>
      <c r="C48" s="118" t="s">
        <v>94</v>
      </c>
    </row>
    <row r="49" spans="2:3" ht="30.95">
      <c r="B49" s="118" t="s">
        <v>95</v>
      </c>
      <c r="C49" s="118" t="s">
        <v>96</v>
      </c>
    </row>
    <row r="50" spans="2:3" ht="30.95">
      <c r="B50" s="118" t="s">
        <v>97</v>
      </c>
      <c r="C50" s="118" t="s">
        <v>98</v>
      </c>
    </row>
    <row r="51" spans="2:3" ht="30.95">
      <c r="B51" s="118" t="s">
        <v>99</v>
      </c>
      <c r="C51" s="118" t="s">
        <v>100</v>
      </c>
    </row>
    <row r="52" spans="2:3" ht="30.95">
      <c r="B52" s="118" t="s">
        <v>101</v>
      </c>
      <c r="C52" s="118" t="s">
        <v>102</v>
      </c>
    </row>
    <row r="53" spans="2:3" ht="30.95">
      <c r="B53" s="118" t="s">
        <v>103</v>
      </c>
      <c r="C53" s="118" t="s">
        <v>104</v>
      </c>
    </row>
    <row r="54" spans="2:3" ht="30.95">
      <c r="B54" s="118" t="s">
        <v>105</v>
      </c>
      <c r="C54" s="118" t="s">
        <v>106</v>
      </c>
    </row>
    <row r="55" spans="2:3" ht="30.95">
      <c r="B55" s="118" t="s">
        <v>107</v>
      </c>
      <c r="C55" s="118" t="s">
        <v>108</v>
      </c>
    </row>
    <row r="56" spans="2:3" ht="30.95">
      <c r="B56" s="118" t="s">
        <v>109</v>
      </c>
      <c r="C56" s="118" t="s">
        <v>110</v>
      </c>
    </row>
    <row r="57" spans="2:3" ht="30.95">
      <c r="B57" s="118" t="s">
        <v>111</v>
      </c>
      <c r="C57" s="118" t="s">
        <v>112</v>
      </c>
    </row>
    <row r="58" spans="2:3" ht="30.95">
      <c r="B58" s="118" t="s">
        <v>113</v>
      </c>
      <c r="C58" s="118" t="s">
        <v>114</v>
      </c>
    </row>
    <row r="59" spans="2:3" ht="30.95">
      <c r="B59" s="118" t="s">
        <v>115</v>
      </c>
      <c r="C59" s="118" t="s">
        <v>116</v>
      </c>
    </row>
    <row r="60" spans="2:3" ht="30.95">
      <c r="B60" s="118" t="s">
        <v>117</v>
      </c>
      <c r="C60" s="118" t="s">
        <v>118</v>
      </c>
    </row>
    <row r="61" spans="2:3">
      <c r="B61" s="118" t="s">
        <v>119</v>
      </c>
      <c r="C61" s="118" t="s">
        <v>120</v>
      </c>
    </row>
    <row r="62" spans="2:3" ht="30.95">
      <c r="B62" s="118" t="s">
        <v>121</v>
      </c>
      <c r="C62" s="118" t="s">
        <v>122</v>
      </c>
    </row>
    <row r="63" spans="2:3" ht="30.95">
      <c r="B63" s="118" t="s">
        <v>123</v>
      </c>
      <c r="C63" s="118" t="s">
        <v>124</v>
      </c>
    </row>
    <row r="64" spans="2:3" ht="30.95">
      <c r="B64" s="118" t="s">
        <v>125</v>
      </c>
      <c r="C64" s="118" t="s">
        <v>126</v>
      </c>
    </row>
    <row r="65" spans="2:3" ht="30.95">
      <c r="B65" s="118" t="s">
        <v>127</v>
      </c>
      <c r="C65" s="118" t="s">
        <v>128</v>
      </c>
    </row>
    <row r="66" spans="2:3" ht="30.95">
      <c r="B66" s="118" t="s">
        <v>129</v>
      </c>
      <c r="C66" s="118" t="s">
        <v>130</v>
      </c>
    </row>
    <row r="67" spans="2:3" ht="30.95">
      <c r="B67" s="118" t="s">
        <v>131</v>
      </c>
      <c r="C67" s="118" t="s">
        <v>132</v>
      </c>
    </row>
    <row r="68" spans="2:3" ht="30.95">
      <c r="B68" s="118" t="s">
        <v>133</v>
      </c>
      <c r="C68" s="118" t="s">
        <v>134</v>
      </c>
    </row>
    <row r="69" spans="2:3" ht="30.95">
      <c r="B69" s="118" t="s">
        <v>135</v>
      </c>
      <c r="C69" s="118" t="s">
        <v>136</v>
      </c>
    </row>
    <row r="70" spans="2:3">
      <c r="B70" s="118" t="s">
        <v>137</v>
      </c>
      <c r="C70" s="118" t="s">
        <v>138</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sheetPr>
  <dimension ref="A1:AS472"/>
  <sheetViews>
    <sheetView tabSelected="1" topLeftCell="A21" zoomScale="70" zoomScaleNormal="70" workbookViewId="0">
      <selection activeCell="R86" sqref="R86"/>
    </sheetView>
  </sheetViews>
  <sheetFormatPr defaultColWidth="10.875" defaultRowHeight="15.6"/>
  <cols>
    <col min="1" max="1" width="18" style="4" customWidth="1"/>
    <col min="2" max="2" width="8.25" style="84" customWidth="1"/>
    <col min="3" max="3" width="21.5" style="4" customWidth="1"/>
    <col min="4" max="4" width="25.625" style="4" customWidth="1"/>
    <col min="5" max="6" width="34.5" style="4" customWidth="1"/>
    <col min="7" max="7" width="23.75" style="4" customWidth="1"/>
    <col min="8" max="8" width="13.5" style="4" hidden="1" customWidth="1"/>
    <col min="9" max="9" width="21.625" style="4" customWidth="1"/>
    <col min="10" max="10" width="17.375" style="4" hidden="1" customWidth="1"/>
    <col min="11" max="11" width="18.625" style="4" customWidth="1"/>
    <col min="12" max="12" width="13" style="4" hidden="1" customWidth="1"/>
    <col min="13" max="13" width="17.875" style="4" customWidth="1"/>
    <col min="14" max="14" width="11.375" style="4" hidden="1" customWidth="1"/>
    <col min="15" max="15" width="20.125" style="4" customWidth="1"/>
    <col min="16" max="16" width="20.125" style="4" hidden="1" customWidth="1"/>
    <col min="17" max="17" width="16.625" style="4" hidden="1" customWidth="1"/>
    <col min="18" max="18" width="22.125" style="4" customWidth="1"/>
    <col min="19" max="19" width="10.375" style="4" hidden="1" customWidth="1"/>
    <col min="20" max="20" width="21.75" style="5" customWidth="1"/>
    <col min="21" max="21" width="22.375" style="1" customWidth="1"/>
    <col min="22" max="22" width="21" style="18" customWidth="1"/>
    <col min="23" max="23" width="22" style="18" customWidth="1"/>
    <col min="24" max="24" width="30.75" style="18" customWidth="1"/>
    <col min="25" max="25" width="21.5" style="18" customWidth="1"/>
    <col min="26" max="26" width="19.375" style="18" customWidth="1"/>
    <col min="27" max="27" width="18.125" style="18" customWidth="1"/>
    <col min="28" max="28" width="17.625" style="18" customWidth="1"/>
    <col min="29" max="45" width="10.875" style="18"/>
    <col min="46" max="16384" width="10.875" style="1"/>
  </cols>
  <sheetData>
    <row r="1" spans="1:45" s="18" customFormat="1" ht="11.25" customHeight="1">
      <c r="A1" s="16"/>
      <c r="B1" s="81"/>
      <c r="C1" s="16"/>
      <c r="D1" s="16"/>
      <c r="E1" s="16"/>
      <c r="F1" s="16"/>
      <c r="G1" s="16"/>
      <c r="H1" s="16"/>
      <c r="I1" s="16"/>
      <c r="J1" s="16"/>
      <c r="K1" s="16"/>
      <c r="L1" s="16"/>
      <c r="M1" s="16"/>
      <c r="N1" s="16"/>
      <c r="O1" s="16"/>
      <c r="P1" s="16"/>
      <c r="Q1" s="16"/>
      <c r="R1" s="16"/>
      <c r="S1" s="16"/>
      <c r="T1" s="17"/>
    </row>
    <row r="2" spans="1:45" s="18" customFormat="1" ht="20.100000000000001" customHeight="1">
      <c r="A2" s="29"/>
      <c r="B2" s="82"/>
      <c r="C2" s="20"/>
      <c r="D2" s="21"/>
      <c r="E2" s="124" t="s">
        <v>139</v>
      </c>
      <c r="F2" s="124"/>
      <c r="G2" s="124"/>
      <c r="H2" s="70"/>
      <c r="I2" s="71" t="s">
        <v>140</v>
      </c>
      <c r="J2" s="72"/>
      <c r="K2" s="74" t="s">
        <v>141</v>
      </c>
      <c r="L2" s="22"/>
      <c r="M2" s="22"/>
      <c r="N2" s="16" t="s">
        <v>142</v>
      </c>
      <c r="O2" s="16"/>
      <c r="P2" s="16"/>
      <c r="Q2" s="16"/>
    </row>
    <row r="3" spans="1:45" s="18" customFormat="1" ht="20.100000000000001" customHeight="1">
      <c r="A3" s="16"/>
      <c r="B3" s="81"/>
      <c r="C3" s="16"/>
      <c r="D3" s="16"/>
      <c r="E3" s="41"/>
      <c r="F3" s="41"/>
      <c r="G3" s="41"/>
      <c r="H3" s="41"/>
      <c r="I3" s="73"/>
      <c r="J3" s="73"/>
      <c r="K3" s="73"/>
      <c r="L3" s="16"/>
      <c r="M3" s="16"/>
      <c r="N3" s="16"/>
      <c r="O3" s="16"/>
      <c r="P3" s="16"/>
      <c r="Q3" s="16"/>
      <c r="R3" s="16"/>
      <c r="S3" s="16"/>
      <c r="T3" s="17"/>
    </row>
    <row r="4" spans="1:45" s="18" customFormat="1" ht="20.100000000000001" customHeight="1">
      <c r="A4" s="16"/>
      <c r="B4" s="81"/>
      <c r="C4" s="16"/>
      <c r="D4" s="16"/>
      <c r="E4" s="128" t="s">
        <v>143</v>
      </c>
      <c r="F4" s="128"/>
      <c r="G4" s="128"/>
      <c r="H4" s="129"/>
      <c r="I4" s="30" t="s">
        <v>142</v>
      </c>
      <c r="J4" s="73"/>
      <c r="K4" s="73" t="s">
        <v>144</v>
      </c>
      <c r="L4" s="16"/>
      <c r="M4" s="16"/>
      <c r="N4" s="16"/>
      <c r="O4" s="16"/>
      <c r="P4" s="16"/>
      <c r="Q4" s="16"/>
      <c r="R4" s="16"/>
      <c r="S4" s="23"/>
      <c r="T4" s="17"/>
    </row>
    <row r="5" spans="1:45" s="18" customFormat="1" ht="20.100000000000001" customHeight="1">
      <c r="B5" s="83"/>
      <c r="C5" s="16"/>
      <c r="D5" s="16"/>
      <c r="E5" s="41"/>
      <c r="F5" s="41"/>
      <c r="G5" s="41"/>
      <c r="H5" s="41"/>
      <c r="I5" s="73"/>
      <c r="J5" s="73"/>
      <c r="K5" s="73"/>
      <c r="L5" s="16"/>
      <c r="M5" s="16"/>
      <c r="N5" s="16"/>
      <c r="O5" s="16"/>
      <c r="P5" s="16"/>
      <c r="Q5" s="16"/>
      <c r="R5" s="16"/>
      <c r="S5" s="23"/>
      <c r="T5" s="17"/>
    </row>
    <row r="6" spans="1:45">
      <c r="C6" s="16"/>
      <c r="D6" s="16"/>
      <c r="E6" s="128" t="s">
        <v>145</v>
      </c>
      <c r="F6" s="128"/>
      <c r="G6" s="128"/>
      <c r="H6" s="129"/>
      <c r="I6" s="73"/>
      <c r="J6" s="73"/>
      <c r="K6" s="73"/>
      <c r="L6" s="16"/>
      <c r="M6" s="16"/>
      <c r="N6" s="16"/>
      <c r="O6" s="16"/>
      <c r="P6" s="16"/>
      <c r="Q6" s="16"/>
      <c r="R6" s="16"/>
      <c r="S6" s="23"/>
      <c r="T6" s="17"/>
      <c r="U6" s="24"/>
    </row>
    <row r="7" spans="1:45" ht="20.25" customHeight="1">
      <c r="A7" s="16"/>
      <c r="B7" s="81"/>
      <c r="C7" s="16"/>
      <c r="D7" s="16"/>
      <c r="E7" s="16"/>
      <c r="F7" s="16"/>
      <c r="G7" s="16"/>
      <c r="H7" s="26" t="s">
        <v>146</v>
      </c>
      <c r="I7" s="25" t="s">
        <v>147</v>
      </c>
      <c r="J7" s="26" t="s">
        <v>146</v>
      </c>
      <c r="K7" s="25" t="s">
        <v>147</v>
      </c>
      <c r="L7" s="26" t="s">
        <v>146</v>
      </c>
      <c r="M7" s="25" t="s">
        <v>147</v>
      </c>
      <c r="N7" s="26" t="s">
        <v>146</v>
      </c>
      <c r="O7" s="25" t="s">
        <v>147</v>
      </c>
      <c r="P7" s="26" t="s">
        <v>146</v>
      </c>
      <c r="Q7" s="26" t="s">
        <v>146</v>
      </c>
      <c r="R7" s="25" t="s">
        <v>148</v>
      </c>
      <c r="S7" s="23" t="s">
        <v>146</v>
      </c>
      <c r="T7" s="27" t="s">
        <v>149</v>
      </c>
      <c r="U7" s="25" t="s">
        <v>150</v>
      </c>
      <c r="V7" s="25" t="s">
        <v>151</v>
      </c>
      <c r="W7" s="16" t="s">
        <v>152</v>
      </c>
      <c r="X7" s="16" t="s">
        <v>153</v>
      </c>
      <c r="Y7" s="16" t="s">
        <v>154</v>
      </c>
      <c r="Z7" s="16" t="s">
        <v>155</v>
      </c>
      <c r="AA7" s="16" t="s">
        <v>156</v>
      </c>
      <c r="AB7" s="16" t="s">
        <v>155</v>
      </c>
    </row>
    <row r="8" spans="1:45" ht="54.75" customHeight="1">
      <c r="A8" s="16"/>
      <c r="B8" s="81"/>
      <c r="C8" s="16"/>
      <c r="D8" s="16"/>
      <c r="E8" s="16"/>
      <c r="F8" s="16"/>
      <c r="G8" s="16"/>
      <c r="H8" s="127" t="s">
        <v>157</v>
      </c>
      <c r="I8" s="127"/>
      <c r="J8" s="125" t="s">
        <v>158</v>
      </c>
      <c r="K8" s="126"/>
      <c r="L8" s="125" t="s">
        <v>159</v>
      </c>
      <c r="M8" s="126"/>
      <c r="N8" s="125" t="s">
        <v>160</v>
      </c>
      <c r="O8" s="126"/>
      <c r="P8" s="14" t="s">
        <v>161</v>
      </c>
      <c r="Q8" s="120" t="s">
        <v>162</v>
      </c>
      <c r="R8" s="121"/>
      <c r="S8" s="122" t="s">
        <v>163</v>
      </c>
      <c r="T8" s="123"/>
      <c r="U8" s="43" t="s">
        <v>164</v>
      </c>
      <c r="V8" s="96" t="s">
        <v>165</v>
      </c>
      <c r="W8" s="94"/>
      <c r="X8" s="94"/>
      <c r="Y8" s="94"/>
      <c r="Z8" s="94"/>
      <c r="AA8" s="94"/>
      <c r="AB8" s="95"/>
    </row>
    <row r="9" spans="1:45" s="7" customFormat="1" ht="60.75" customHeight="1">
      <c r="AC9" s="28"/>
      <c r="AD9" s="28"/>
      <c r="AE9" s="28"/>
      <c r="AF9" s="28"/>
      <c r="AG9" s="28"/>
      <c r="AH9" s="28"/>
      <c r="AI9" s="28"/>
      <c r="AJ9" s="28"/>
      <c r="AK9" s="28"/>
      <c r="AL9" s="28"/>
      <c r="AM9" s="28"/>
      <c r="AN9" s="28"/>
      <c r="AO9" s="28"/>
      <c r="AP9" s="28"/>
      <c r="AQ9" s="28"/>
      <c r="AR9" s="28"/>
      <c r="AS9" s="28"/>
    </row>
    <row r="10" spans="1:45" s="42" customFormat="1" ht="81" customHeight="1" thickBot="1">
      <c r="A10" s="8" t="s">
        <v>166</v>
      </c>
      <c r="B10" s="80" t="s">
        <v>167</v>
      </c>
      <c r="C10" s="8" t="s">
        <v>168</v>
      </c>
      <c r="D10" s="8" t="s">
        <v>169</v>
      </c>
      <c r="E10" s="8" t="s">
        <v>170</v>
      </c>
      <c r="F10" s="8" t="s">
        <v>171</v>
      </c>
      <c r="G10" s="99" t="s">
        <v>172</v>
      </c>
      <c r="H10" s="32" t="s">
        <v>173</v>
      </c>
      <c r="I10" s="32" t="s">
        <v>174</v>
      </c>
      <c r="J10" s="32" t="s">
        <v>175</v>
      </c>
      <c r="K10" s="32" t="s">
        <v>176</v>
      </c>
      <c r="L10" s="33" t="s">
        <v>177</v>
      </c>
      <c r="M10" s="32" t="s">
        <v>178</v>
      </c>
      <c r="N10" s="33" t="s">
        <v>179</v>
      </c>
      <c r="O10" s="34" t="s">
        <v>180</v>
      </c>
      <c r="P10" s="35" t="s">
        <v>181</v>
      </c>
      <c r="Q10" s="36" t="s">
        <v>182</v>
      </c>
      <c r="R10" s="37" t="s">
        <v>183</v>
      </c>
      <c r="S10" s="32" t="s">
        <v>184</v>
      </c>
      <c r="T10" s="9" t="s">
        <v>163</v>
      </c>
      <c r="U10" s="86" t="s">
        <v>185</v>
      </c>
      <c r="V10" s="97" t="s">
        <v>186</v>
      </c>
      <c r="W10" s="98" t="s">
        <v>187</v>
      </c>
      <c r="X10" s="98" t="s">
        <v>188</v>
      </c>
      <c r="Y10" s="98" t="s">
        <v>189</v>
      </c>
      <c r="Z10" s="98" t="s">
        <v>190</v>
      </c>
      <c r="AA10" s="98" t="s">
        <v>191</v>
      </c>
      <c r="AB10" s="98" t="s">
        <v>192</v>
      </c>
      <c r="AC10" s="41"/>
      <c r="AD10" s="41"/>
      <c r="AE10" s="41"/>
      <c r="AF10" s="41"/>
      <c r="AG10" s="41"/>
      <c r="AH10" s="41"/>
      <c r="AI10" s="41"/>
      <c r="AJ10" s="41"/>
      <c r="AK10" s="41"/>
      <c r="AL10" s="41"/>
      <c r="AM10" s="41"/>
      <c r="AN10" s="41"/>
      <c r="AO10" s="41"/>
      <c r="AP10" s="41"/>
      <c r="AQ10" s="41"/>
      <c r="AR10" s="41"/>
      <c r="AS10" s="41"/>
    </row>
    <row r="11" spans="1:45" s="12" customFormat="1" ht="80.45" customHeight="1">
      <c r="A11" s="40" t="s">
        <v>193</v>
      </c>
      <c r="B11" s="85" t="s">
        <v>194</v>
      </c>
      <c r="C11" s="10" t="s">
        <v>195</v>
      </c>
      <c r="D11" s="10" t="s">
        <v>196</v>
      </c>
      <c r="E11" s="10" t="s">
        <v>197</v>
      </c>
      <c r="F11" s="10" t="s">
        <v>171</v>
      </c>
      <c r="G11" s="10" t="s">
        <v>198</v>
      </c>
      <c r="H11" s="31">
        <f t="shared" ref="H11:H22" si="0">IF(I11="Mycket låg",1,(IF(I11="Låg",2,(IF(I11="Medel",3,(IF(I11="Hög",4,(IF(I11="Mycket hög",5,0)))))))))</f>
        <v>0</v>
      </c>
      <c r="I11" s="38" t="s">
        <v>199</v>
      </c>
      <c r="J11" s="31">
        <f t="shared" ref="J11:J22" si="1">IF(K11="Liten",1,(IF(K11="Medel",2,(IF(K11="Stor",3,0)))))</f>
        <v>0</v>
      </c>
      <c r="K11" s="38" t="s">
        <v>199</v>
      </c>
      <c r="L11" s="31">
        <f t="shared" ref="L11:L22" si="2">IF(M11="Kort",1,(IF(M11="Medel",2,(IF(M11="Lång",3,0)))))</f>
        <v>0</v>
      </c>
      <c r="M11" s="38" t="s">
        <v>199</v>
      </c>
      <c r="N11" s="31">
        <f t="shared" ref="N11:N22" si="3">IF(O11="Lokalt",1,(IF(O11="Regionalt",2,(IF(O11="Nationellt",3,0)))))</f>
        <v>0</v>
      </c>
      <c r="O11" s="38" t="s">
        <v>199</v>
      </c>
      <c r="P11" s="31">
        <f t="shared" ref="P11:P22" si="4">(H11*3+J11+L11+N11)</f>
        <v>0</v>
      </c>
      <c r="Q11" s="31">
        <f t="shared" ref="Q11:Q22" si="5">IF(R11="Låg",1,(IF(R11="Medelhög",2,(IF(R11="Hög",3,(IF(R11="Mycket hög",4,0)))))))</f>
        <v>0</v>
      </c>
      <c r="R11" s="39" t="s">
        <v>199</v>
      </c>
      <c r="S11" s="39">
        <f t="shared" ref="S11:S22" si="6">IF(Q11="","",P11*Q11)</f>
        <v>0</v>
      </c>
      <c r="T11" s="38" t="str">
        <f t="shared" ref="T11:T22" si="7">IF(S11=0,"",IF(S11&lt;=30, "Låg", IF(S11&lt;=40, "Medel", IF(S11&lt;=70, "Hög", "Extremt Hög"))))</f>
        <v/>
      </c>
      <c r="U11" s="38" t="s">
        <v>199</v>
      </c>
      <c r="V11" s="92" t="s">
        <v>200</v>
      </c>
      <c r="W11" s="93" t="s">
        <v>199</v>
      </c>
      <c r="X11" s="93" t="s">
        <v>201</v>
      </c>
      <c r="Y11" s="92" t="s">
        <v>202</v>
      </c>
      <c r="Z11" s="92" t="s">
        <v>203</v>
      </c>
      <c r="AA11" s="92" t="s">
        <v>199</v>
      </c>
      <c r="AB11" s="92" t="s">
        <v>203</v>
      </c>
      <c r="AC11" s="15"/>
      <c r="AD11" s="15"/>
      <c r="AE11" s="15"/>
      <c r="AF11" s="15"/>
      <c r="AG11" s="15"/>
      <c r="AH11" s="15"/>
      <c r="AI11" s="15"/>
      <c r="AJ11" s="15"/>
      <c r="AK11" s="15"/>
      <c r="AL11" s="15"/>
      <c r="AM11" s="15"/>
      <c r="AN11" s="15"/>
      <c r="AO11" s="15"/>
      <c r="AP11" s="15"/>
      <c r="AQ11" s="15"/>
      <c r="AR11" s="15"/>
      <c r="AS11" s="15"/>
    </row>
    <row r="12" spans="1:45" s="12" customFormat="1" ht="80.45" customHeight="1">
      <c r="A12" s="40" t="s">
        <v>204</v>
      </c>
      <c r="B12" s="85" t="s">
        <v>194</v>
      </c>
      <c r="C12" s="10" t="s">
        <v>205</v>
      </c>
      <c r="D12" s="10" t="s">
        <v>206</v>
      </c>
      <c r="E12" s="10" t="s">
        <v>207</v>
      </c>
      <c r="F12" s="10" t="s">
        <v>171</v>
      </c>
      <c r="G12" s="10" t="s">
        <v>198</v>
      </c>
      <c r="H12" s="11">
        <f t="shared" ref="H12" si="8">IF(I12="Mycket låg",1,(IF(I12="Låg",2,(IF(I12="Medel",3,(IF(I12="Hög",4,(IF(I12="Mycket hög",5,0)))))))))</f>
        <v>0</v>
      </c>
      <c r="I12" s="38" t="s">
        <v>199</v>
      </c>
      <c r="J12" s="31">
        <f t="shared" ref="J12" si="9">IF(K12="Liten",1,(IF(K12="Medel",2,(IF(K12="Stor",3,0)))))</f>
        <v>0</v>
      </c>
      <c r="K12" s="38" t="s">
        <v>199</v>
      </c>
      <c r="L12" s="31">
        <f t="shared" ref="L12" si="10">IF(M12="Kort",1,(IF(M12="Medel",2,(IF(M12="Lång",3,0)))))</f>
        <v>0</v>
      </c>
      <c r="M12" s="38" t="s">
        <v>199</v>
      </c>
      <c r="N12" s="31">
        <f t="shared" ref="N12" si="11">IF(O12="Lokalt",1,(IF(O12="Regionalt",2,(IF(O12="Nationellt",3,0)))))</f>
        <v>0</v>
      </c>
      <c r="O12" s="38" t="s">
        <v>199</v>
      </c>
      <c r="P12" s="31">
        <f t="shared" si="4"/>
        <v>0</v>
      </c>
      <c r="Q12" s="31">
        <f t="shared" ref="Q12" si="12">IF(R12="Låg",1,(IF(R12="Medelhög",2,(IF(R12="Hög",3,(IF(R12="Mycket hög",4,0)))))))</f>
        <v>0</v>
      </c>
      <c r="R12" s="39" t="s">
        <v>199</v>
      </c>
      <c r="S12" s="39">
        <f t="shared" ref="S12" si="13">IF(Q12="","",P12*Q12)</f>
        <v>0</v>
      </c>
      <c r="T12" s="38" t="str">
        <f t="shared" ref="T12" si="14">IF(S12=0,"",IF(S12&lt;=30, "Låg", IF(S12&lt;=40, "Medel", IF(S12&lt;=70, "Hög", "Extremt Hög"))))</f>
        <v/>
      </c>
      <c r="U12" s="38" t="s">
        <v>199</v>
      </c>
      <c r="V12" s="92" t="s">
        <v>200</v>
      </c>
      <c r="W12" s="93" t="s">
        <v>199</v>
      </c>
      <c r="X12" s="93" t="s">
        <v>201</v>
      </c>
      <c r="Y12" s="92" t="s">
        <v>202</v>
      </c>
      <c r="Z12" s="92" t="s">
        <v>203</v>
      </c>
      <c r="AA12" s="92" t="s">
        <v>199</v>
      </c>
      <c r="AB12" s="92" t="s">
        <v>203</v>
      </c>
      <c r="AC12" s="15"/>
      <c r="AD12" s="15"/>
      <c r="AE12" s="15"/>
      <c r="AF12" s="15"/>
      <c r="AG12" s="15"/>
      <c r="AH12" s="15"/>
      <c r="AI12" s="15"/>
      <c r="AJ12" s="15"/>
      <c r="AK12" s="15"/>
      <c r="AL12" s="15"/>
      <c r="AM12" s="15"/>
      <c r="AN12" s="15"/>
      <c r="AO12" s="15"/>
      <c r="AP12" s="15"/>
      <c r="AQ12" s="15"/>
      <c r="AR12" s="15"/>
      <c r="AS12" s="15"/>
    </row>
    <row r="13" spans="1:45" s="12" customFormat="1" ht="81.599999999999994" customHeight="1">
      <c r="A13" s="40" t="s">
        <v>204</v>
      </c>
      <c r="B13" s="85" t="s">
        <v>208</v>
      </c>
      <c r="C13" s="10" t="s">
        <v>205</v>
      </c>
      <c r="D13" s="10" t="s">
        <v>209</v>
      </c>
      <c r="E13" s="10" t="s">
        <v>210</v>
      </c>
      <c r="F13" s="10" t="s">
        <v>171</v>
      </c>
      <c r="G13" s="10" t="s">
        <v>198</v>
      </c>
      <c r="H13" s="11">
        <f t="shared" ref="H13" si="15">IF(I13="Mycket låg",1,(IF(I13="Låg",2,(IF(I13="Medel",3,(IF(I13="Hög",4,(IF(I13="Mycket hög",5,0)))))))))</f>
        <v>0</v>
      </c>
      <c r="I13" s="38" t="s">
        <v>199</v>
      </c>
      <c r="J13" s="31">
        <f t="shared" ref="J13" si="16">IF(K13="Liten",1,(IF(K13="Medel",2,(IF(K13="Stor",3,0)))))</f>
        <v>0</v>
      </c>
      <c r="K13" s="38" t="s">
        <v>199</v>
      </c>
      <c r="L13" s="31">
        <f t="shared" ref="L13" si="17">IF(M13="Kort",1,(IF(M13="Medel",2,(IF(M13="Lång",3,0)))))</f>
        <v>0</v>
      </c>
      <c r="M13" s="38" t="s">
        <v>199</v>
      </c>
      <c r="N13" s="31">
        <f t="shared" ref="N13" si="18">IF(O13="Lokalt",1,(IF(O13="Regionalt",2,(IF(O13="Nationellt",3,0)))))</f>
        <v>0</v>
      </c>
      <c r="O13" s="38" t="s">
        <v>199</v>
      </c>
      <c r="P13" s="31">
        <f t="shared" si="4"/>
        <v>0</v>
      </c>
      <c r="Q13" s="31">
        <f t="shared" ref="Q13" si="19">IF(R13="Låg",1,(IF(R13="Medelhög",2,(IF(R13="Hög",3,(IF(R13="Mycket hög",4,0)))))))</f>
        <v>0</v>
      </c>
      <c r="R13" s="39" t="s">
        <v>199</v>
      </c>
      <c r="S13" s="39">
        <f t="shared" ref="S13" si="20">IF(Q13="","",P13*Q13)</f>
        <v>0</v>
      </c>
      <c r="T13" s="38" t="str">
        <f t="shared" ref="T13" si="21">IF(S13=0,"",IF(S13&lt;=30, "Låg", IF(S13&lt;=40, "Medel", IF(S13&lt;=70, "Hög", "Extremt Hög"))))</f>
        <v/>
      </c>
      <c r="U13" s="38" t="s">
        <v>199</v>
      </c>
      <c r="V13" s="92" t="s">
        <v>200</v>
      </c>
      <c r="W13" s="93" t="s">
        <v>199</v>
      </c>
      <c r="X13" s="93" t="s">
        <v>201</v>
      </c>
      <c r="Y13" s="92" t="s">
        <v>202</v>
      </c>
      <c r="Z13" s="92" t="s">
        <v>203</v>
      </c>
      <c r="AA13" s="92" t="s">
        <v>199</v>
      </c>
      <c r="AB13" s="92" t="s">
        <v>203</v>
      </c>
      <c r="AC13" s="15"/>
      <c r="AD13" s="15"/>
      <c r="AE13" s="15"/>
      <c r="AF13" s="15"/>
      <c r="AG13" s="15"/>
      <c r="AH13" s="15"/>
      <c r="AI13" s="15"/>
      <c r="AJ13" s="15"/>
      <c r="AK13" s="15"/>
      <c r="AL13" s="15"/>
      <c r="AM13" s="15"/>
      <c r="AN13" s="15"/>
      <c r="AO13" s="15"/>
      <c r="AP13" s="15"/>
      <c r="AQ13" s="15"/>
      <c r="AR13" s="15"/>
      <c r="AS13" s="15"/>
    </row>
    <row r="14" spans="1:45" s="12" customFormat="1" ht="119.1" customHeight="1">
      <c r="A14" s="40" t="s">
        <v>204</v>
      </c>
      <c r="B14" s="85" t="s">
        <v>211</v>
      </c>
      <c r="C14" s="10" t="s">
        <v>205</v>
      </c>
      <c r="D14" s="10" t="s">
        <v>212</v>
      </c>
      <c r="E14" s="10" t="s">
        <v>213</v>
      </c>
      <c r="F14" s="10" t="s">
        <v>171</v>
      </c>
      <c r="G14" s="10" t="s">
        <v>198</v>
      </c>
      <c r="H14" s="40">
        <f t="shared" si="0"/>
        <v>0</v>
      </c>
      <c r="I14" s="40" t="s">
        <v>199</v>
      </c>
      <c r="J14" s="40">
        <f t="shared" si="1"/>
        <v>0</v>
      </c>
      <c r="K14" s="40" t="s">
        <v>199</v>
      </c>
      <c r="L14" s="40">
        <f t="shared" si="2"/>
        <v>0</v>
      </c>
      <c r="M14" s="40" t="s">
        <v>199</v>
      </c>
      <c r="N14" s="40">
        <f t="shared" si="3"/>
        <v>0</v>
      </c>
      <c r="O14" s="40" t="s">
        <v>199</v>
      </c>
      <c r="P14" s="40">
        <f t="shared" si="4"/>
        <v>0</v>
      </c>
      <c r="Q14" s="40">
        <f t="shared" si="5"/>
        <v>0</v>
      </c>
      <c r="R14" s="40" t="s">
        <v>199</v>
      </c>
      <c r="S14" s="39">
        <f t="shared" si="6"/>
        <v>0</v>
      </c>
      <c r="T14" s="38" t="str">
        <f t="shared" si="7"/>
        <v/>
      </c>
      <c r="U14" s="38" t="s">
        <v>199</v>
      </c>
      <c r="V14" s="92" t="s">
        <v>200</v>
      </c>
      <c r="W14" s="93" t="s">
        <v>199</v>
      </c>
      <c r="X14" s="93" t="s">
        <v>201</v>
      </c>
      <c r="Y14" s="92" t="s">
        <v>202</v>
      </c>
      <c r="Z14" s="92" t="s">
        <v>203</v>
      </c>
      <c r="AA14" s="92" t="s">
        <v>199</v>
      </c>
      <c r="AB14" s="92" t="s">
        <v>203</v>
      </c>
      <c r="AC14" s="15"/>
      <c r="AD14" s="15"/>
      <c r="AE14" s="15"/>
      <c r="AF14" s="15"/>
      <c r="AG14" s="15"/>
      <c r="AH14" s="15"/>
      <c r="AI14" s="15"/>
      <c r="AJ14" s="15"/>
      <c r="AK14" s="15"/>
      <c r="AL14" s="15"/>
      <c r="AM14" s="15"/>
      <c r="AN14" s="15"/>
      <c r="AO14" s="15"/>
      <c r="AP14" s="15"/>
      <c r="AQ14" s="15"/>
      <c r="AR14" s="15"/>
      <c r="AS14" s="15"/>
    </row>
    <row r="15" spans="1:45" s="12" customFormat="1" ht="101.1" customHeight="1">
      <c r="A15" s="40" t="s">
        <v>214</v>
      </c>
      <c r="B15" s="85" t="s">
        <v>194</v>
      </c>
      <c r="C15" s="10" t="s">
        <v>215</v>
      </c>
      <c r="D15" s="10" t="s">
        <v>216</v>
      </c>
      <c r="E15" s="10" t="s">
        <v>217</v>
      </c>
      <c r="F15" s="10" t="s">
        <v>171</v>
      </c>
      <c r="G15" s="10" t="s">
        <v>198</v>
      </c>
      <c r="H15" s="11">
        <f t="shared" si="0"/>
        <v>0</v>
      </c>
      <c r="I15" s="38" t="s">
        <v>199</v>
      </c>
      <c r="J15" s="31">
        <f t="shared" si="1"/>
        <v>0</v>
      </c>
      <c r="K15" s="38" t="s">
        <v>199</v>
      </c>
      <c r="L15" s="31">
        <f t="shared" si="2"/>
        <v>0</v>
      </c>
      <c r="M15" s="38" t="s">
        <v>199</v>
      </c>
      <c r="N15" s="31">
        <f t="shared" si="3"/>
        <v>0</v>
      </c>
      <c r="O15" s="38" t="s">
        <v>199</v>
      </c>
      <c r="P15" s="31">
        <f t="shared" si="4"/>
        <v>0</v>
      </c>
      <c r="Q15" s="31">
        <f t="shared" si="5"/>
        <v>0</v>
      </c>
      <c r="R15" s="39" t="s">
        <v>199</v>
      </c>
      <c r="S15" s="39">
        <f t="shared" si="6"/>
        <v>0</v>
      </c>
      <c r="T15" s="38" t="str">
        <f t="shared" si="7"/>
        <v/>
      </c>
      <c r="U15" s="38" t="s">
        <v>199</v>
      </c>
      <c r="V15" s="92" t="s">
        <v>200</v>
      </c>
      <c r="W15" s="93" t="s">
        <v>199</v>
      </c>
      <c r="X15" s="93" t="s">
        <v>201</v>
      </c>
      <c r="Y15" s="92" t="s">
        <v>202</v>
      </c>
      <c r="Z15" s="92" t="s">
        <v>203</v>
      </c>
      <c r="AA15" s="92" t="s">
        <v>199</v>
      </c>
      <c r="AB15" s="92" t="s">
        <v>203</v>
      </c>
      <c r="AC15" s="15"/>
      <c r="AD15" s="15"/>
      <c r="AE15" s="15"/>
      <c r="AF15" s="15"/>
      <c r="AG15" s="15"/>
      <c r="AH15" s="15"/>
      <c r="AI15" s="15"/>
      <c r="AJ15" s="15"/>
      <c r="AK15" s="15"/>
      <c r="AL15" s="15"/>
      <c r="AM15" s="15"/>
      <c r="AN15" s="15"/>
      <c r="AO15" s="15"/>
      <c r="AP15" s="15"/>
      <c r="AQ15" s="15"/>
      <c r="AR15" s="15"/>
      <c r="AS15" s="15"/>
    </row>
    <row r="16" spans="1:45" s="12" customFormat="1" ht="68.45" customHeight="1">
      <c r="A16" s="40" t="s">
        <v>218</v>
      </c>
      <c r="B16" s="85" t="s">
        <v>194</v>
      </c>
      <c r="C16" s="10" t="s">
        <v>219</v>
      </c>
      <c r="D16" s="10" t="s">
        <v>220</v>
      </c>
      <c r="E16" s="10" t="s">
        <v>221</v>
      </c>
      <c r="F16" s="10" t="s">
        <v>171</v>
      </c>
      <c r="G16" s="10" t="s">
        <v>198</v>
      </c>
      <c r="H16" s="11">
        <f t="shared" si="0"/>
        <v>0</v>
      </c>
      <c r="I16" s="38" t="s">
        <v>199</v>
      </c>
      <c r="J16" s="31">
        <f t="shared" si="1"/>
        <v>0</v>
      </c>
      <c r="K16" s="38" t="s">
        <v>199</v>
      </c>
      <c r="L16" s="31">
        <f t="shared" si="2"/>
        <v>0</v>
      </c>
      <c r="M16" s="38" t="s">
        <v>199</v>
      </c>
      <c r="N16" s="31">
        <f t="shared" si="3"/>
        <v>0</v>
      </c>
      <c r="O16" s="38" t="s">
        <v>199</v>
      </c>
      <c r="P16" s="31">
        <f t="shared" si="4"/>
        <v>0</v>
      </c>
      <c r="Q16" s="31">
        <f t="shared" si="5"/>
        <v>0</v>
      </c>
      <c r="R16" s="39" t="s">
        <v>199</v>
      </c>
      <c r="S16" s="39">
        <f t="shared" si="6"/>
        <v>0</v>
      </c>
      <c r="T16" s="38" t="str">
        <f t="shared" si="7"/>
        <v/>
      </c>
      <c r="U16" s="38" t="s">
        <v>199</v>
      </c>
      <c r="V16" s="92" t="s">
        <v>200</v>
      </c>
      <c r="W16" s="93" t="s">
        <v>199</v>
      </c>
      <c r="X16" s="93" t="s">
        <v>201</v>
      </c>
      <c r="Y16" s="92" t="s">
        <v>202</v>
      </c>
      <c r="Z16" s="92" t="s">
        <v>203</v>
      </c>
      <c r="AA16" s="92" t="s">
        <v>199</v>
      </c>
      <c r="AB16" s="92" t="s">
        <v>203</v>
      </c>
      <c r="AC16" s="15"/>
      <c r="AD16" s="15"/>
      <c r="AE16" s="15"/>
      <c r="AF16" s="15"/>
      <c r="AG16" s="15"/>
      <c r="AH16" s="15"/>
      <c r="AI16" s="15"/>
      <c r="AJ16" s="15"/>
      <c r="AK16" s="15"/>
      <c r="AL16" s="15"/>
      <c r="AM16" s="15"/>
      <c r="AN16" s="15"/>
      <c r="AO16" s="15"/>
      <c r="AP16" s="15"/>
      <c r="AQ16" s="15"/>
      <c r="AR16" s="15"/>
      <c r="AS16" s="15"/>
    </row>
    <row r="17" spans="1:45" s="12" customFormat="1" ht="78" customHeight="1">
      <c r="A17" s="40" t="s">
        <v>222</v>
      </c>
      <c r="B17" s="85" t="s">
        <v>194</v>
      </c>
      <c r="C17" s="10" t="s">
        <v>223</v>
      </c>
      <c r="D17" s="10" t="s">
        <v>224</v>
      </c>
      <c r="E17" s="10" t="s">
        <v>225</v>
      </c>
      <c r="F17" s="10" t="s">
        <v>171</v>
      </c>
      <c r="G17" s="10" t="s">
        <v>198</v>
      </c>
      <c r="H17" s="11">
        <f t="shared" si="0"/>
        <v>0</v>
      </c>
      <c r="I17" s="38" t="s">
        <v>199</v>
      </c>
      <c r="J17" s="31">
        <f t="shared" si="1"/>
        <v>0</v>
      </c>
      <c r="K17" s="38" t="s">
        <v>199</v>
      </c>
      <c r="L17" s="31">
        <f t="shared" si="2"/>
        <v>0</v>
      </c>
      <c r="M17" s="38" t="s">
        <v>199</v>
      </c>
      <c r="N17" s="31">
        <f t="shared" si="3"/>
        <v>0</v>
      </c>
      <c r="O17" s="38" t="s">
        <v>199</v>
      </c>
      <c r="P17" s="31">
        <f t="shared" si="4"/>
        <v>0</v>
      </c>
      <c r="Q17" s="31">
        <f t="shared" si="5"/>
        <v>0</v>
      </c>
      <c r="R17" s="39" t="s">
        <v>199</v>
      </c>
      <c r="S17" s="39">
        <f t="shared" si="6"/>
        <v>0</v>
      </c>
      <c r="T17" s="38" t="str">
        <f t="shared" si="7"/>
        <v/>
      </c>
      <c r="U17" s="38" t="s">
        <v>199</v>
      </c>
      <c r="V17" s="92" t="s">
        <v>200</v>
      </c>
      <c r="W17" s="93" t="s">
        <v>199</v>
      </c>
      <c r="X17" s="93" t="s">
        <v>201</v>
      </c>
      <c r="Y17" s="92" t="s">
        <v>202</v>
      </c>
      <c r="Z17" s="92" t="s">
        <v>203</v>
      </c>
      <c r="AA17" s="92" t="s">
        <v>199</v>
      </c>
      <c r="AB17" s="92" t="s">
        <v>203</v>
      </c>
      <c r="AC17" s="15"/>
      <c r="AD17" s="15"/>
      <c r="AE17" s="15"/>
      <c r="AF17" s="15"/>
      <c r="AG17" s="15"/>
      <c r="AH17" s="15"/>
      <c r="AI17" s="15"/>
      <c r="AJ17" s="15"/>
      <c r="AK17" s="15"/>
      <c r="AL17" s="15"/>
      <c r="AM17" s="15"/>
      <c r="AN17" s="15"/>
      <c r="AO17" s="15"/>
      <c r="AP17" s="15"/>
      <c r="AQ17" s="15"/>
      <c r="AR17" s="15"/>
      <c r="AS17" s="15"/>
    </row>
    <row r="18" spans="1:45" s="12" customFormat="1" ht="74.45" customHeight="1">
      <c r="A18" s="40" t="s">
        <v>226</v>
      </c>
      <c r="B18" s="85" t="s">
        <v>194</v>
      </c>
      <c r="C18" s="10" t="s">
        <v>227</v>
      </c>
      <c r="D18" s="10" t="s">
        <v>228</v>
      </c>
      <c r="E18" s="10" t="s">
        <v>229</v>
      </c>
      <c r="F18" s="10" t="s">
        <v>171</v>
      </c>
      <c r="G18" s="10" t="s">
        <v>198</v>
      </c>
      <c r="H18" s="11">
        <f t="shared" si="0"/>
        <v>0</v>
      </c>
      <c r="I18" s="38" t="s">
        <v>199</v>
      </c>
      <c r="J18" s="31">
        <f t="shared" si="1"/>
        <v>0</v>
      </c>
      <c r="K18" s="38" t="s">
        <v>199</v>
      </c>
      <c r="L18" s="31">
        <f t="shared" si="2"/>
        <v>0</v>
      </c>
      <c r="M18" s="38" t="s">
        <v>199</v>
      </c>
      <c r="N18" s="31">
        <f t="shared" si="3"/>
        <v>0</v>
      </c>
      <c r="O18" s="38" t="s">
        <v>199</v>
      </c>
      <c r="P18" s="31">
        <f t="shared" si="4"/>
        <v>0</v>
      </c>
      <c r="Q18" s="31">
        <f t="shared" si="5"/>
        <v>0</v>
      </c>
      <c r="R18" s="39" t="s">
        <v>199</v>
      </c>
      <c r="S18" s="39">
        <f t="shared" si="6"/>
        <v>0</v>
      </c>
      <c r="T18" s="38" t="str">
        <f t="shared" si="7"/>
        <v/>
      </c>
      <c r="U18" s="38" t="s">
        <v>199</v>
      </c>
      <c r="V18" s="92" t="s">
        <v>200</v>
      </c>
      <c r="W18" s="93" t="s">
        <v>199</v>
      </c>
      <c r="X18" s="93" t="s">
        <v>201</v>
      </c>
      <c r="Y18" s="92" t="s">
        <v>202</v>
      </c>
      <c r="Z18" s="92" t="s">
        <v>203</v>
      </c>
      <c r="AA18" s="92" t="s">
        <v>199</v>
      </c>
      <c r="AB18" s="92" t="s">
        <v>203</v>
      </c>
      <c r="AC18" s="15"/>
      <c r="AD18" s="15"/>
      <c r="AE18" s="15"/>
      <c r="AF18" s="15"/>
      <c r="AG18" s="15"/>
      <c r="AH18" s="15"/>
      <c r="AI18" s="15"/>
      <c r="AJ18" s="15"/>
      <c r="AK18" s="15"/>
      <c r="AL18" s="15"/>
      <c r="AM18" s="15"/>
      <c r="AN18" s="15"/>
      <c r="AO18" s="15"/>
      <c r="AP18" s="15"/>
      <c r="AQ18" s="15"/>
      <c r="AR18" s="15"/>
      <c r="AS18" s="15"/>
    </row>
    <row r="19" spans="1:45" s="112" customFormat="1" ht="75.95" customHeight="1">
      <c r="A19" s="40" t="s">
        <v>230</v>
      </c>
      <c r="B19" s="85" t="s">
        <v>194</v>
      </c>
      <c r="C19" s="10" t="s">
        <v>231</v>
      </c>
      <c r="D19" s="10" t="s">
        <v>232</v>
      </c>
      <c r="E19" s="10" t="s">
        <v>233</v>
      </c>
      <c r="F19" s="10" t="s">
        <v>171</v>
      </c>
      <c r="G19" s="10" t="s">
        <v>198</v>
      </c>
      <c r="H19" s="11">
        <f t="shared" si="0"/>
        <v>0</v>
      </c>
      <c r="I19" s="38" t="s">
        <v>199</v>
      </c>
      <c r="J19" s="31">
        <f t="shared" si="1"/>
        <v>0</v>
      </c>
      <c r="K19" s="38" t="s">
        <v>199</v>
      </c>
      <c r="L19" s="31">
        <f t="shared" si="2"/>
        <v>0</v>
      </c>
      <c r="M19" s="38" t="s">
        <v>199</v>
      </c>
      <c r="N19" s="31">
        <f t="shared" si="3"/>
        <v>0</v>
      </c>
      <c r="O19" s="38" t="s">
        <v>199</v>
      </c>
      <c r="P19" s="31">
        <f t="shared" si="4"/>
        <v>0</v>
      </c>
      <c r="Q19" s="31">
        <f t="shared" si="5"/>
        <v>0</v>
      </c>
      <c r="R19" s="39" t="s">
        <v>199</v>
      </c>
      <c r="S19" s="39">
        <f t="shared" si="6"/>
        <v>0</v>
      </c>
      <c r="T19" s="38" t="str">
        <f t="shared" si="7"/>
        <v/>
      </c>
      <c r="U19" s="38" t="s">
        <v>199</v>
      </c>
      <c r="V19" s="92" t="s">
        <v>200</v>
      </c>
      <c r="W19" s="93" t="s">
        <v>199</v>
      </c>
      <c r="X19" s="93" t="s">
        <v>201</v>
      </c>
      <c r="Y19" s="92" t="s">
        <v>202</v>
      </c>
      <c r="Z19" s="92" t="s">
        <v>203</v>
      </c>
      <c r="AA19" s="92" t="s">
        <v>199</v>
      </c>
      <c r="AB19" s="92" t="s">
        <v>203</v>
      </c>
      <c r="AC19" s="111"/>
      <c r="AD19" s="111"/>
      <c r="AE19" s="111"/>
      <c r="AF19" s="111"/>
      <c r="AG19" s="111"/>
      <c r="AH19" s="111"/>
      <c r="AI19" s="111"/>
      <c r="AJ19" s="111"/>
      <c r="AK19" s="111"/>
      <c r="AL19" s="111"/>
      <c r="AM19" s="111"/>
      <c r="AN19" s="111"/>
      <c r="AO19" s="111"/>
      <c r="AP19" s="111"/>
      <c r="AQ19" s="111"/>
      <c r="AR19" s="111"/>
      <c r="AS19" s="111"/>
    </row>
    <row r="20" spans="1:45" s="12" customFormat="1" ht="89.45" customHeight="1">
      <c r="A20" s="40" t="s">
        <v>234</v>
      </c>
      <c r="B20" s="85" t="s">
        <v>194</v>
      </c>
      <c r="C20" s="10" t="s">
        <v>235</v>
      </c>
      <c r="D20" s="10" t="s">
        <v>236</v>
      </c>
      <c r="E20" s="10" t="s">
        <v>237</v>
      </c>
      <c r="F20" s="10" t="s">
        <v>171</v>
      </c>
      <c r="G20" s="10" t="s">
        <v>198</v>
      </c>
      <c r="H20" s="11">
        <f t="shared" si="0"/>
        <v>0</v>
      </c>
      <c r="I20" s="38" t="s">
        <v>199</v>
      </c>
      <c r="J20" s="31">
        <f t="shared" si="1"/>
        <v>0</v>
      </c>
      <c r="K20" s="38" t="s">
        <v>199</v>
      </c>
      <c r="L20" s="31">
        <f t="shared" si="2"/>
        <v>0</v>
      </c>
      <c r="M20" s="38" t="s">
        <v>199</v>
      </c>
      <c r="N20" s="31">
        <f t="shared" si="3"/>
        <v>0</v>
      </c>
      <c r="O20" s="38" t="s">
        <v>199</v>
      </c>
      <c r="P20" s="31">
        <f t="shared" si="4"/>
        <v>0</v>
      </c>
      <c r="Q20" s="31">
        <f t="shared" si="5"/>
        <v>0</v>
      </c>
      <c r="R20" s="39" t="s">
        <v>199</v>
      </c>
      <c r="S20" s="39">
        <f t="shared" si="6"/>
        <v>0</v>
      </c>
      <c r="T20" s="38" t="str">
        <f t="shared" si="7"/>
        <v/>
      </c>
      <c r="U20" s="38" t="s">
        <v>199</v>
      </c>
      <c r="V20" s="92" t="s">
        <v>200</v>
      </c>
      <c r="W20" s="93" t="s">
        <v>199</v>
      </c>
      <c r="X20" s="93" t="s">
        <v>201</v>
      </c>
      <c r="Y20" s="92" t="s">
        <v>202</v>
      </c>
      <c r="Z20" s="92" t="s">
        <v>203</v>
      </c>
      <c r="AA20" s="92" t="s">
        <v>199</v>
      </c>
      <c r="AB20" s="92" t="s">
        <v>203</v>
      </c>
      <c r="AC20" s="15"/>
      <c r="AD20" s="15"/>
      <c r="AE20" s="15"/>
      <c r="AF20" s="15"/>
      <c r="AG20" s="15"/>
      <c r="AH20" s="15"/>
      <c r="AI20" s="15"/>
      <c r="AJ20" s="15"/>
      <c r="AK20" s="15"/>
      <c r="AL20" s="15"/>
      <c r="AM20" s="15"/>
      <c r="AN20" s="15"/>
      <c r="AO20" s="15"/>
      <c r="AP20" s="15"/>
      <c r="AQ20" s="15"/>
      <c r="AR20" s="15"/>
      <c r="AS20" s="15"/>
    </row>
    <row r="21" spans="1:45" s="12" customFormat="1" ht="90" customHeight="1">
      <c r="A21" s="40" t="s">
        <v>238</v>
      </c>
      <c r="B21" s="85" t="s">
        <v>194</v>
      </c>
      <c r="C21" s="10" t="s">
        <v>239</v>
      </c>
      <c r="D21" s="10" t="s">
        <v>240</v>
      </c>
      <c r="E21" s="10" t="s">
        <v>241</v>
      </c>
      <c r="F21" s="10" t="s">
        <v>171</v>
      </c>
      <c r="G21" s="10" t="s">
        <v>198</v>
      </c>
      <c r="H21" s="11">
        <f t="shared" si="0"/>
        <v>0</v>
      </c>
      <c r="I21" s="38" t="s">
        <v>199</v>
      </c>
      <c r="J21" s="31">
        <f t="shared" si="1"/>
        <v>0</v>
      </c>
      <c r="K21" s="38" t="s">
        <v>199</v>
      </c>
      <c r="L21" s="31">
        <f t="shared" si="2"/>
        <v>0</v>
      </c>
      <c r="M21" s="38" t="s">
        <v>199</v>
      </c>
      <c r="N21" s="31">
        <f t="shared" si="3"/>
        <v>0</v>
      </c>
      <c r="O21" s="38" t="s">
        <v>199</v>
      </c>
      <c r="P21" s="31">
        <f t="shared" si="4"/>
        <v>0</v>
      </c>
      <c r="Q21" s="31">
        <f t="shared" si="5"/>
        <v>0</v>
      </c>
      <c r="R21" s="39" t="s">
        <v>199</v>
      </c>
      <c r="S21" s="39">
        <f t="shared" si="6"/>
        <v>0</v>
      </c>
      <c r="T21" s="38" t="str">
        <f t="shared" si="7"/>
        <v/>
      </c>
      <c r="U21" s="38" t="s">
        <v>199</v>
      </c>
      <c r="V21" s="92" t="s">
        <v>200</v>
      </c>
      <c r="W21" s="93" t="s">
        <v>199</v>
      </c>
      <c r="X21" s="93" t="s">
        <v>201</v>
      </c>
      <c r="Y21" s="92" t="s">
        <v>202</v>
      </c>
      <c r="Z21" s="92" t="s">
        <v>203</v>
      </c>
      <c r="AA21" s="92" t="s">
        <v>199</v>
      </c>
      <c r="AB21" s="92" t="s">
        <v>203</v>
      </c>
      <c r="AC21" s="15"/>
      <c r="AD21" s="15"/>
      <c r="AE21" s="15"/>
      <c r="AF21" s="15"/>
      <c r="AG21" s="15"/>
      <c r="AH21" s="15"/>
      <c r="AI21" s="15"/>
      <c r="AJ21" s="15"/>
      <c r="AK21" s="15"/>
      <c r="AL21" s="15"/>
      <c r="AM21" s="15"/>
      <c r="AN21" s="15"/>
      <c r="AO21" s="15"/>
      <c r="AP21" s="15"/>
      <c r="AQ21" s="15"/>
      <c r="AR21" s="15"/>
      <c r="AS21" s="15"/>
    </row>
    <row r="22" spans="1:45" s="12" customFormat="1" ht="81.599999999999994" customHeight="1">
      <c r="A22" s="40" t="s">
        <v>242</v>
      </c>
      <c r="B22" s="85" t="s">
        <v>194</v>
      </c>
      <c r="C22" s="10" t="s">
        <v>243</v>
      </c>
      <c r="D22" s="10" t="s">
        <v>244</v>
      </c>
      <c r="E22" s="10" t="s">
        <v>245</v>
      </c>
      <c r="F22" s="10" t="s">
        <v>171</v>
      </c>
      <c r="G22" s="10" t="s">
        <v>198</v>
      </c>
      <c r="H22" s="11">
        <f t="shared" si="0"/>
        <v>0</v>
      </c>
      <c r="I22" s="38" t="s">
        <v>199</v>
      </c>
      <c r="J22" s="31">
        <f t="shared" si="1"/>
        <v>0</v>
      </c>
      <c r="K22" s="38" t="s">
        <v>199</v>
      </c>
      <c r="L22" s="31">
        <f t="shared" si="2"/>
        <v>0</v>
      </c>
      <c r="M22" s="38" t="s">
        <v>199</v>
      </c>
      <c r="N22" s="31">
        <f t="shared" si="3"/>
        <v>0</v>
      </c>
      <c r="O22" s="38" t="s">
        <v>199</v>
      </c>
      <c r="P22" s="31">
        <f t="shared" si="4"/>
        <v>0</v>
      </c>
      <c r="Q22" s="31">
        <f t="shared" si="5"/>
        <v>0</v>
      </c>
      <c r="R22" s="39" t="s">
        <v>199</v>
      </c>
      <c r="S22" s="39">
        <f t="shared" si="6"/>
        <v>0</v>
      </c>
      <c r="T22" s="38" t="str">
        <f t="shared" si="7"/>
        <v/>
      </c>
      <c r="U22" s="38" t="s">
        <v>199</v>
      </c>
      <c r="V22" s="92" t="s">
        <v>200</v>
      </c>
      <c r="W22" s="93" t="s">
        <v>199</v>
      </c>
      <c r="X22" s="93" t="s">
        <v>201</v>
      </c>
      <c r="Y22" s="92" t="s">
        <v>202</v>
      </c>
      <c r="Z22" s="92" t="s">
        <v>203</v>
      </c>
      <c r="AA22" s="92" t="s">
        <v>199</v>
      </c>
      <c r="AB22" s="92" t="s">
        <v>203</v>
      </c>
      <c r="AC22" s="15"/>
      <c r="AD22" s="15"/>
      <c r="AE22" s="15"/>
      <c r="AF22" s="15"/>
      <c r="AG22" s="15"/>
      <c r="AH22" s="15"/>
      <c r="AI22" s="15"/>
      <c r="AJ22" s="15"/>
      <c r="AK22" s="15"/>
      <c r="AL22" s="15"/>
      <c r="AM22" s="15"/>
      <c r="AN22" s="15"/>
      <c r="AO22" s="15"/>
      <c r="AP22" s="15"/>
      <c r="AQ22" s="15"/>
      <c r="AR22" s="15"/>
      <c r="AS22" s="15"/>
    </row>
    <row r="23" spans="1:45" s="12" customFormat="1" ht="114.6" customHeight="1">
      <c r="A23" s="40" t="s">
        <v>246</v>
      </c>
      <c r="B23" s="85" t="s">
        <v>194</v>
      </c>
      <c r="C23" s="10" t="s">
        <v>247</v>
      </c>
      <c r="D23" s="10" t="s">
        <v>248</v>
      </c>
      <c r="E23" s="10" t="s">
        <v>249</v>
      </c>
      <c r="F23" s="10" t="s">
        <v>171</v>
      </c>
      <c r="G23" s="10" t="s">
        <v>198</v>
      </c>
      <c r="H23" s="11">
        <f t="shared" ref="H23:H27" si="22">IF(I23="Mycket låg",1,(IF(I23="Låg",2,(IF(I23="Medel",3,(IF(I23="Hög",4,(IF(I23="Mycket hög",5,0)))))))))</f>
        <v>0</v>
      </c>
      <c r="I23" s="38" t="s">
        <v>199</v>
      </c>
      <c r="J23" s="31">
        <f t="shared" ref="J23:J27" si="23">IF(K23="Liten",1,(IF(K23="Medel",2,(IF(K23="Stor",3,0)))))</f>
        <v>0</v>
      </c>
      <c r="K23" s="38" t="s">
        <v>199</v>
      </c>
      <c r="L23" s="31">
        <f t="shared" ref="L23:L27" si="24">IF(M23="Kort",1,(IF(M23="Medel",2,(IF(M23="Lång",3,0)))))</f>
        <v>0</v>
      </c>
      <c r="M23" s="38" t="s">
        <v>199</v>
      </c>
      <c r="N23" s="31">
        <f t="shared" ref="N23:N27" si="25">IF(O23="Lokalt",1,(IF(O23="Regionalt",2,(IF(O23="Nationellt",3,0)))))</f>
        <v>0</v>
      </c>
      <c r="O23" s="38" t="s">
        <v>199</v>
      </c>
      <c r="P23" s="31">
        <f t="shared" ref="P23:P27" si="26">(H23*3+J23+L23+N23)</f>
        <v>0</v>
      </c>
      <c r="Q23" s="31">
        <f t="shared" ref="Q23:Q27" si="27">IF(R23="Låg",1,(IF(R23="Medelhög",2,(IF(R23="Hög",3,(IF(R23="Mycket hög",4,0)))))))</f>
        <v>0</v>
      </c>
      <c r="R23" s="39" t="s">
        <v>199</v>
      </c>
      <c r="S23" s="39">
        <f t="shared" ref="S23:S27" si="28">IF(Q23="","",P23*Q23)</f>
        <v>0</v>
      </c>
      <c r="T23" s="38" t="str">
        <f t="shared" ref="T23:T27" si="29">IF(S23=0,"",IF(S23&lt;=30, "Låg", IF(S23&lt;=40, "Medel", IF(S23&lt;=70, "Hög", "Extremt Hög"))))</f>
        <v/>
      </c>
      <c r="U23" s="38" t="s">
        <v>199</v>
      </c>
      <c r="V23" s="92" t="s">
        <v>200</v>
      </c>
      <c r="W23" s="93" t="s">
        <v>199</v>
      </c>
      <c r="X23" s="93" t="s">
        <v>201</v>
      </c>
      <c r="Y23" s="92" t="s">
        <v>202</v>
      </c>
      <c r="Z23" s="92" t="s">
        <v>203</v>
      </c>
      <c r="AA23" s="92" t="s">
        <v>199</v>
      </c>
      <c r="AB23" s="92" t="s">
        <v>203</v>
      </c>
      <c r="AC23" s="15"/>
      <c r="AD23" s="15"/>
      <c r="AE23" s="15"/>
      <c r="AF23" s="15"/>
      <c r="AG23" s="15"/>
      <c r="AH23" s="15"/>
      <c r="AI23" s="15"/>
      <c r="AJ23" s="15"/>
      <c r="AK23" s="15"/>
      <c r="AL23" s="15"/>
      <c r="AM23" s="15"/>
      <c r="AN23" s="15"/>
      <c r="AO23" s="15"/>
      <c r="AP23" s="15"/>
      <c r="AQ23" s="15"/>
      <c r="AR23" s="15"/>
      <c r="AS23" s="15"/>
    </row>
    <row r="24" spans="1:45" s="12" customFormat="1" ht="101.45" customHeight="1">
      <c r="A24" s="40" t="s">
        <v>250</v>
      </c>
      <c r="B24" s="85" t="s">
        <v>194</v>
      </c>
      <c r="C24" s="10" t="s">
        <v>251</v>
      </c>
      <c r="D24" s="10" t="s">
        <v>252</v>
      </c>
      <c r="E24" s="10" t="s">
        <v>253</v>
      </c>
      <c r="F24" s="10" t="s">
        <v>171</v>
      </c>
      <c r="G24" s="10" t="s">
        <v>198</v>
      </c>
      <c r="H24" s="11">
        <f t="shared" si="22"/>
        <v>0</v>
      </c>
      <c r="I24" s="38" t="s">
        <v>199</v>
      </c>
      <c r="J24" s="31">
        <f t="shared" si="23"/>
        <v>0</v>
      </c>
      <c r="K24" s="38" t="s">
        <v>199</v>
      </c>
      <c r="L24" s="31">
        <f t="shared" si="24"/>
        <v>0</v>
      </c>
      <c r="M24" s="38" t="s">
        <v>199</v>
      </c>
      <c r="N24" s="31">
        <f t="shared" si="25"/>
        <v>0</v>
      </c>
      <c r="O24" s="38" t="s">
        <v>199</v>
      </c>
      <c r="P24" s="31">
        <f t="shared" si="26"/>
        <v>0</v>
      </c>
      <c r="Q24" s="31">
        <f t="shared" si="27"/>
        <v>0</v>
      </c>
      <c r="R24" s="39" t="s">
        <v>199</v>
      </c>
      <c r="S24" s="39">
        <f t="shared" si="28"/>
        <v>0</v>
      </c>
      <c r="T24" s="38" t="str">
        <f t="shared" si="29"/>
        <v/>
      </c>
      <c r="U24" s="38" t="s">
        <v>199</v>
      </c>
      <c r="V24" s="92" t="s">
        <v>200</v>
      </c>
      <c r="W24" s="93" t="s">
        <v>199</v>
      </c>
      <c r="X24" s="93" t="s">
        <v>201</v>
      </c>
      <c r="Y24" s="92" t="s">
        <v>202</v>
      </c>
      <c r="Z24" s="92" t="s">
        <v>203</v>
      </c>
      <c r="AA24" s="92" t="s">
        <v>199</v>
      </c>
      <c r="AB24" s="92" t="s">
        <v>203</v>
      </c>
      <c r="AC24" s="15"/>
      <c r="AD24" s="15"/>
      <c r="AE24" s="15"/>
      <c r="AF24" s="15"/>
      <c r="AG24" s="15"/>
      <c r="AH24" s="15"/>
      <c r="AI24" s="15"/>
      <c r="AJ24" s="15"/>
      <c r="AK24" s="15"/>
      <c r="AL24" s="15"/>
      <c r="AM24" s="15"/>
      <c r="AN24" s="15"/>
      <c r="AO24" s="15"/>
      <c r="AP24" s="15"/>
      <c r="AQ24" s="15"/>
      <c r="AR24" s="15"/>
      <c r="AS24" s="15"/>
    </row>
    <row r="25" spans="1:45" s="12" customFormat="1" ht="69.599999999999994" customHeight="1">
      <c r="A25" s="40" t="s">
        <v>254</v>
      </c>
      <c r="B25" s="85" t="s">
        <v>194</v>
      </c>
      <c r="C25" s="10" t="s">
        <v>255</v>
      </c>
      <c r="D25" s="10" t="s">
        <v>256</v>
      </c>
      <c r="E25" s="10" t="s">
        <v>257</v>
      </c>
      <c r="F25" s="10" t="s">
        <v>171</v>
      </c>
      <c r="G25" s="10" t="s">
        <v>198</v>
      </c>
      <c r="H25" s="11">
        <f t="shared" si="22"/>
        <v>0</v>
      </c>
      <c r="I25" s="38" t="s">
        <v>199</v>
      </c>
      <c r="J25" s="31">
        <f t="shared" si="23"/>
        <v>0</v>
      </c>
      <c r="K25" s="38" t="s">
        <v>199</v>
      </c>
      <c r="L25" s="31">
        <f t="shared" si="24"/>
        <v>0</v>
      </c>
      <c r="M25" s="38" t="s">
        <v>199</v>
      </c>
      <c r="N25" s="31">
        <f t="shared" si="25"/>
        <v>0</v>
      </c>
      <c r="O25" s="38" t="s">
        <v>199</v>
      </c>
      <c r="P25" s="31">
        <f t="shared" si="26"/>
        <v>0</v>
      </c>
      <c r="Q25" s="31">
        <f t="shared" si="27"/>
        <v>0</v>
      </c>
      <c r="R25" s="39" t="s">
        <v>199</v>
      </c>
      <c r="S25" s="39">
        <f t="shared" si="28"/>
        <v>0</v>
      </c>
      <c r="T25" s="38" t="str">
        <f t="shared" si="29"/>
        <v/>
      </c>
      <c r="U25" s="38" t="s">
        <v>199</v>
      </c>
      <c r="V25" s="92" t="s">
        <v>200</v>
      </c>
      <c r="W25" s="93" t="s">
        <v>199</v>
      </c>
      <c r="X25" s="93" t="s">
        <v>201</v>
      </c>
      <c r="Y25" s="92" t="s">
        <v>202</v>
      </c>
      <c r="Z25" s="92" t="s">
        <v>203</v>
      </c>
      <c r="AA25" s="92" t="s">
        <v>199</v>
      </c>
      <c r="AB25" s="92" t="s">
        <v>203</v>
      </c>
      <c r="AC25" s="15"/>
      <c r="AD25" s="15"/>
      <c r="AE25" s="15"/>
      <c r="AF25" s="15"/>
      <c r="AG25" s="15"/>
      <c r="AH25" s="15"/>
      <c r="AI25" s="15"/>
      <c r="AJ25" s="15"/>
      <c r="AK25" s="15"/>
      <c r="AL25" s="15"/>
      <c r="AM25" s="15"/>
      <c r="AN25" s="15"/>
      <c r="AO25" s="15"/>
      <c r="AP25" s="15"/>
      <c r="AQ25" s="15"/>
      <c r="AR25" s="15"/>
      <c r="AS25" s="15"/>
    </row>
    <row r="26" spans="1:45" s="12" customFormat="1" ht="67.5" customHeight="1">
      <c r="A26" s="40" t="s">
        <v>258</v>
      </c>
      <c r="B26" s="85" t="s">
        <v>194</v>
      </c>
      <c r="C26" s="10" t="s">
        <v>259</v>
      </c>
      <c r="D26" s="10" t="s">
        <v>260</v>
      </c>
      <c r="E26" s="10" t="s">
        <v>261</v>
      </c>
      <c r="F26" s="10" t="s">
        <v>171</v>
      </c>
      <c r="G26" s="10" t="s">
        <v>198</v>
      </c>
      <c r="H26" s="11">
        <f t="shared" si="22"/>
        <v>0</v>
      </c>
      <c r="I26" s="38" t="s">
        <v>199</v>
      </c>
      <c r="J26" s="31">
        <f t="shared" si="23"/>
        <v>0</v>
      </c>
      <c r="K26" s="38" t="s">
        <v>199</v>
      </c>
      <c r="L26" s="31">
        <f t="shared" si="24"/>
        <v>0</v>
      </c>
      <c r="M26" s="38" t="s">
        <v>199</v>
      </c>
      <c r="N26" s="31">
        <f t="shared" si="25"/>
        <v>0</v>
      </c>
      <c r="O26" s="38" t="s">
        <v>199</v>
      </c>
      <c r="P26" s="31">
        <f t="shared" si="26"/>
        <v>0</v>
      </c>
      <c r="Q26" s="31">
        <f t="shared" si="27"/>
        <v>0</v>
      </c>
      <c r="R26" s="39" t="s">
        <v>199</v>
      </c>
      <c r="S26" s="39">
        <f t="shared" si="28"/>
        <v>0</v>
      </c>
      <c r="T26" s="38" t="str">
        <f t="shared" si="29"/>
        <v/>
      </c>
      <c r="U26" s="38" t="s">
        <v>199</v>
      </c>
      <c r="V26" s="92" t="s">
        <v>200</v>
      </c>
      <c r="W26" s="93" t="s">
        <v>199</v>
      </c>
      <c r="X26" s="93" t="s">
        <v>201</v>
      </c>
      <c r="Y26" s="92" t="s">
        <v>202</v>
      </c>
      <c r="Z26" s="92" t="s">
        <v>203</v>
      </c>
      <c r="AA26" s="92" t="s">
        <v>199</v>
      </c>
      <c r="AB26" s="92" t="s">
        <v>203</v>
      </c>
      <c r="AC26" s="15"/>
      <c r="AD26" s="15"/>
      <c r="AE26" s="15"/>
      <c r="AF26" s="15"/>
      <c r="AG26" s="15"/>
      <c r="AH26" s="15"/>
      <c r="AI26" s="15"/>
      <c r="AJ26" s="15"/>
      <c r="AK26" s="15"/>
      <c r="AL26" s="15"/>
      <c r="AM26" s="15"/>
      <c r="AN26" s="15"/>
      <c r="AO26" s="15"/>
      <c r="AP26" s="15"/>
      <c r="AQ26" s="15"/>
      <c r="AR26" s="15"/>
      <c r="AS26" s="15"/>
    </row>
    <row r="27" spans="1:45" s="12" customFormat="1" ht="108" customHeight="1">
      <c r="A27" s="40" t="s">
        <v>262</v>
      </c>
      <c r="B27" s="85" t="s">
        <v>194</v>
      </c>
      <c r="C27" s="10" t="s">
        <v>263</v>
      </c>
      <c r="D27" s="10" t="s">
        <v>264</v>
      </c>
      <c r="E27" s="10" t="s">
        <v>265</v>
      </c>
      <c r="F27" s="10" t="s">
        <v>171</v>
      </c>
      <c r="G27" s="10" t="s">
        <v>198</v>
      </c>
      <c r="H27" s="11">
        <f t="shared" si="22"/>
        <v>0</v>
      </c>
      <c r="I27" s="38" t="s">
        <v>199</v>
      </c>
      <c r="J27" s="31">
        <f t="shared" si="23"/>
        <v>0</v>
      </c>
      <c r="K27" s="38" t="s">
        <v>199</v>
      </c>
      <c r="L27" s="31">
        <f t="shared" si="24"/>
        <v>0</v>
      </c>
      <c r="M27" s="38" t="s">
        <v>199</v>
      </c>
      <c r="N27" s="31">
        <f t="shared" si="25"/>
        <v>0</v>
      </c>
      <c r="O27" s="38" t="s">
        <v>199</v>
      </c>
      <c r="P27" s="31">
        <f t="shared" si="26"/>
        <v>0</v>
      </c>
      <c r="Q27" s="31">
        <f t="shared" si="27"/>
        <v>0</v>
      </c>
      <c r="R27" s="39" t="s">
        <v>199</v>
      </c>
      <c r="S27" s="39">
        <f t="shared" si="28"/>
        <v>0</v>
      </c>
      <c r="T27" s="38" t="str">
        <f t="shared" si="29"/>
        <v/>
      </c>
      <c r="U27" s="38" t="s">
        <v>199</v>
      </c>
      <c r="V27" s="92" t="s">
        <v>200</v>
      </c>
      <c r="W27" s="93" t="s">
        <v>199</v>
      </c>
      <c r="X27" s="93" t="s">
        <v>201</v>
      </c>
      <c r="Y27" s="92" t="s">
        <v>202</v>
      </c>
      <c r="Z27" s="92" t="s">
        <v>203</v>
      </c>
      <c r="AA27" s="92" t="s">
        <v>199</v>
      </c>
      <c r="AB27" s="92" t="s">
        <v>203</v>
      </c>
      <c r="AC27" s="15"/>
      <c r="AD27" s="15"/>
      <c r="AE27" s="15"/>
      <c r="AF27" s="15"/>
      <c r="AG27" s="15"/>
      <c r="AH27" s="15"/>
      <c r="AI27" s="15"/>
      <c r="AJ27" s="15"/>
      <c r="AK27" s="15"/>
      <c r="AL27" s="15"/>
      <c r="AM27" s="15"/>
      <c r="AN27" s="15"/>
      <c r="AO27" s="15"/>
      <c r="AP27" s="15"/>
      <c r="AQ27" s="15"/>
      <c r="AR27" s="15"/>
      <c r="AS27" s="15"/>
    </row>
    <row r="28" spans="1:45" s="12" customFormat="1" ht="81" customHeight="1">
      <c r="A28" s="40" t="s">
        <v>266</v>
      </c>
      <c r="B28" s="85" t="s">
        <v>194</v>
      </c>
      <c r="C28" s="10" t="s">
        <v>267</v>
      </c>
      <c r="D28" s="10" t="s">
        <v>268</v>
      </c>
      <c r="E28" s="10" t="s">
        <v>269</v>
      </c>
      <c r="F28" s="10" t="s">
        <v>171</v>
      </c>
      <c r="G28" s="10" t="s">
        <v>198</v>
      </c>
      <c r="H28" s="11">
        <f t="shared" ref="H28:H30" si="30">IF(I28="Mycket låg",1,(IF(I28="Låg",2,(IF(I28="Medel",3,(IF(I28="Hög",4,(IF(I28="Mycket hög",5,0)))))))))</f>
        <v>0</v>
      </c>
      <c r="I28" s="38" t="s">
        <v>199</v>
      </c>
      <c r="J28" s="31">
        <f t="shared" ref="J28:J30" si="31">IF(K28="Liten",1,(IF(K28="Medel",2,(IF(K28="Stor",3,0)))))</f>
        <v>0</v>
      </c>
      <c r="K28" s="38" t="s">
        <v>199</v>
      </c>
      <c r="L28" s="31">
        <f t="shared" ref="L28:L30" si="32">IF(M28="Kort",1,(IF(M28="Medel",2,(IF(M28="Lång",3,0)))))</f>
        <v>0</v>
      </c>
      <c r="M28" s="38" t="s">
        <v>199</v>
      </c>
      <c r="N28" s="31">
        <f t="shared" ref="N28:N30" si="33">IF(O28="Lokalt",1,(IF(O28="Regionalt",2,(IF(O28="Nationellt",3,0)))))</f>
        <v>0</v>
      </c>
      <c r="O28" s="38" t="s">
        <v>199</v>
      </c>
      <c r="P28" s="31">
        <f t="shared" ref="P28:P30" si="34">(H28*3+J28+L28+N28)</f>
        <v>0</v>
      </c>
      <c r="Q28" s="31">
        <f t="shared" ref="Q28:Q30" si="35">IF(R28="Låg",1,(IF(R28="Medelhög",2,(IF(R28="Hög",3,(IF(R28="Mycket hög",4,0)))))))</f>
        <v>0</v>
      </c>
      <c r="R28" s="39" t="s">
        <v>199</v>
      </c>
      <c r="S28" s="39">
        <f t="shared" ref="S28:S30" si="36">IF(Q28="","",P28*Q28)</f>
        <v>0</v>
      </c>
      <c r="T28" s="38" t="str">
        <f t="shared" ref="T28:T30" si="37">IF(S28=0,"",IF(S28&lt;=30, "Låg", IF(S28&lt;=40, "Medel", IF(S28&lt;=70, "Hög", "Extremt Hög"))))</f>
        <v/>
      </c>
      <c r="U28" s="38" t="s">
        <v>199</v>
      </c>
      <c r="V28" s="92" t="s">
        <v>200</v>
      </c>
      <c r="W28" s="93" t="s">
        <v>199</v>
      </c>
      <c r="X28" s="93" t="s">
        <v>201</v>
      </c>
      <c r="Y28" s="92" t="s">
        <v>202</v>
      </c>
      <c r="Z28" s="92" t="s">
        <v>203</v>
      </c>
      <c r="AA28" s="92" t="s">
        <v>199</v>
      </c>
      <c r="AB28" s="92" t="s">
        <v>203</v>
      </c>
      <c r="AC28" s="15"/>
      <c r="AD28" s="15"/>
      <c r="AE28" s="15"/>
      <c r="AF28" s="15"/>
      <c r="AG28" s="15"/>
      <c r="AH28" s="15"/>
      <c r="AI28" s="15"/>
      <c r="AJ28" s="15"/>
      <c r="AK28" s="15"/>
      <c r="AL28" s="15"/>
      <c r="AM28" s="15"/>
      <c r="AN28" s="15"/>
      <c r="AO28" s="15"/>
      <c r="AP28" s="15"/>
      <c r="AQ28" s="15"/>
      <c r="AR28" s="15"/>
      <c r="AS28" s="15"/>
    </row>
    <row r="29" spans="1:45" s="12" customFormat="1" ht="42" customHeight="1">
      <c r="A29" s="40" t="s">
        <v>270</v>
      </c>
      <c r="B29" s="85" t="s">
        <v>194</v>
      </c>
      <c r="C29" s="10" t="s">
        <v>271</v>
      </c>
      <c r="D29" s="10" t="s">
        <v>272</v>
      </c>
      <c r="E29" s="10" t="s">
        <v>273</v>
      </c>
      <c r="F29" s="10" t="s">
        <v>171</v>
      </c>
      <c r="G29" s="10" t="s">
        <v>198</v>
      </c>
      <c r="H29" s="11">
        <f t="shared" si="30"/>
        <v>0</v>
      </c>
      <c r="I29" s="38" t="s">
        <v>199</v>
      </c>
      <c r="J29" s="31">
        <f t="shared" si="31"/>
        <v>0</v>
      </c>
      <c r="K29" s="38" t="s">
        <v>199</v>
      </c>
      <c r="L29" s="31">
        <f t="shared" si="32"/>
        <v>0</v>
      </c>
      <c r="M29" s="38" t="s">
        <v>199</v>
      </c>
      <c r="N29" s="31">
        <f t="shared" si="33"/>
        <v>0</v>
      </c>
      <c r="O29" s="38" t="s">
        <v>199</v>
      </c>
      <c r="P29" s="31">
        <f t="shared" si="34"/>
        <v>0</v>
      </c>
      <c r="Q29" s="31">
        <f t="shared" si="35"/>
        <v>0</v>
      </c>
      <c r="R29" s="39" t="s">
        <v>199</v>
      </c>
      <c r="S29" s="39">
        <f t="shared" si="36"/>
        <v>0</v>
      </c>
      <c r="T29" s="38" t="str">
        <f t="shared" si="37"/>
        <v/>
      </c>
      <c r="U29" s="38" t="s">
        <v>199</v>
      </c>
      <c r="V29" s="92" t="s">
        <v>200</v>
      </c>
      <c r="W29" s="93" t="s">
        <v>199</v>
      </c>
      <c r="X29" s="93" t="s">
        <v>201</v>
      </c>
      <c r="Y29" s="92" t="s">
        <v>202</v>
      </c>
      <c r="Z29" s="92" t="s">
        <v>203</v>
      </c>
      <c r="AA29" s="92" t="s">
        <v>199</v>
      </c>
      <c r="AB29" s="92" t="s">
        <v>203</v>
      </c>
      <c r="AC29" s="15"/>
      <c r="AD29" s="15"/>
      <c r="AE29" s="15"/>
      <c r="AF29" s="15"/>
      <c r="AG29" s="15"/>
      <c r="AH29" s="15"/>
      <c r="AI29" s="15"/>
      <c r="AJ29" s="15"/>
      <c r="AK29" s="15"/>
      <c r="AL29" s="15"/>
      <c r="AM29" s="15"/>
      <c r="AN29" s="15"/>
      <c r="AO29" s="15"/>
      <c r="AP29" s="15"/>
      <c r="AQ29" s="15"/>
      <c r="AR29" s="15"/>
      <c r="AS29" s="15"/>
    </row>
    <row r="30" spans="1:45" s="12" customFormat="1" ht="54" customHeight="1">
      <c r="A30" s="40" t="s">
        <v>274</v>
      </c>
      <c r="B30" s="85" t="s">
        <v>194</v>
      </c>
      <c r="C30" s="10" t="s">
        <v>275</v>
      </c>
      <c r="D30" s="10" t="s">
        <v>276</v>
      </c>
      <c r="E30" s="10" t="s">
        <v>277</v>
      </c>
      <c r="F30" s="10" t="s">
        <v>171</v>
      </c>
      <c r="G30" s="10" t="s">
        <v>198</v>
      </c>
      <c r="H30" s="11">
        <f t="shared" si="30"/>
        <v>0</v>
      </c>
      <c r="I30" s="38" t="s">
        <v>199</v>
      </c>
      <c r="J30" s="31">
        <f t="shared" si="31"/>
        <v>0</v>
      </c>
      <c r="K30" s="38" t="s">
        <v>199</v>
      </c>
      <c r="L30" s="31">
        <f t="shared" si="32"/>
        <v>0</v>
      </c>
      <c r="M30" s="38" t="s">
        <v>199</v>
      </c>
      <c r="N30" s="31">
        <f t="shared" si="33"/>
        <v>0</v>
      </c>
      <c r="O30" s="38" t="s">
        <v>199</v>
      </c>
      <c r="P30" s="31">
        <f t="shared" si="34"/>
        <v>0</v>
      </c>
      <c r="Q30" s="31">
        <f t="shared" si="35"/>
        <v>0</v>
      </c>
      <c r="R30" s="39" t="s">
        <v>199</v>
      </c>
      <c r="S30" s="39">
        <f t="shared" si="36"/>
        <v>0</v>
      </c>
      <c r="T30" s="38" t="str">
        <f t="shared" si="37"/>
        <v/>
      </c>
      <c r="U30" s="38" t="s">
        <v>199</v>
      </c>
      <c r="V30" s="92" t="s">
        <v>200</v>
      </c>
      <c r="W30" s="93" t="s">
        <v>199</v>
      </c>
      <c r="X30" s="93" t="s">
        <v>201</v>
      </c>
      <c r="Y30" s="92" t="s">
        <v>202</v>
      </c>
      <c r="Z30" s="92" t="s">
        <v>203</v>
      </c>
      <c r="AA30" s="92" t="s">
        <v>199</v>
      </c>
      <c r="AB30" s="92" t="s">
        <v>203</v>
      </c>
      <c r="AC30" s="15"/>
      <c r="AD30" s="15"/>
      <c r="AE30" s="15"/>
      <c r="AF30" s="15"/>
      <c r="AG30" s="15"/>
      <c r="AH30" s="15"/>
      <c r="AI30" s="15"/>
      <c r="AJ30" s="15"/>
      <c r="AK30" s="15"/>
      <c r="AL30" s="15"/>
      <c r="AM30" s="15"/>
      <c r="AN30" s="15"/>
      <c r="AO30" s="15"/>
      <c r="AP30" s="15"/>
      <c r="AQ30" s="15"/>
      <c r="AR30" s="15"/>
      <c r="AS30" s="15"/>
    </row>
    <row r="31" spans="1:45" s="12" customFormat="1" ht="79.5" customHeight="1">
      <c r="A31" s="40" t="s">
        <v>278</v>
      </c>
      <c r="B31" s="85" t="s">
        <v>194</v>
      </c>
      <c r="C31" s="10" t="s">
        <v>279</v>
      </c>
      <c r="D31" s="10" t="s">
        <v>280</v>
      </c>
      <c r="E31" s="10" t="s">
        <v>281</v>
      </c>
      <c r="F31" s="10" t="s">
        <v>171</v>
      </c>
      <c r="G31" s="10" t="s">
        <v>198</v>
      </c>
      <c r="H31" s="11">
        <f t="shared" ref="H31:H45" si="38">IF(I31="Mycket låg",1,(IF(I31="Låg",2,(IF(I31="Medel",3,(IF(I31="Hög",4,(IF(I31="Mycket hög",5,0)))))))))</f>
        <v>0</v>
      </c>
      <c r="I31" s="38" t="s">
        <v>199</v>
      </c>
      <c r="J31" s="31">
        <f t="shared" ref="J31:J45" si="39">IF(K31="Liten",1,(IF(K31="Medel",2,(IF(K31="Stor",3,0)))))</f>
        <v>0</v>
      </c>
      <c r="K31" s="38" t="s">
        <v>199</v>
      </c>
      <c r="L31" s="31">
        <f t="shared" ref="L31:L45" si="40">IF(M31="Kort",1,(IF(M31="Medel",2,(IF(M31="Lång",3,0)))))</f>
        <v>0</v>
      </c>
      <c r="M31" s="38" t="s">
        <v>199</v>
      </c>
      <c r="N31" s="31">
        <f t="shared" ref="N31:N45" si="41">IF(O31="Lokalt",1,(IF(O31="Regionalt",2,(IF(O31="Nationellt",3,0)))))</f>
        <v>0</v>
      </c>
      <c r="O31" s="38" t="s">
        <v>199</v>
      </c>
      <c r="P31" s="31">
        <f t="shared" ref="P31:P45" si="42">(H31*3+J31+L31+N31)</f>
        <v>0</v>
      </c>
      <c r="Q31" s="31">
        <f t="shared" ref="Q31:Q45" si="43">IF(R31="Låg",1,(IF(R31="Medelhög",2,(IF(R31="Hög",3,(IF(R31="Mycket hög",4,0)))))))</f>
        <v>0</v>
      </c>
      <c r="R31" s="39" t="s">
        <v>199</v>
      </c>
      <c r="S31" s="39">
        <f t="shared" ref="S31:S45" si="44">IF(Q31="","",P31*Q31)</f>
        <v>0</v>
      </c>
      <c r="T31" s="38" t="str">
        <f t="shared" ref="T31:T45" si="45">IF(S31=0,"",IF(S31&lt;=30, "Låg", IF(S31&lt;=40, "Medel", IF(S31&lt;=70, "Hög", "Extremt Hög"))))</f>
        <v/>
      </c>
      <c r="U31" s="38" t="s">
        <v>199</v>
      </c>
      <c r="V31" s="92" t="s">
        <v>200</v>
      </c>
      <c r="W31" s="93" t="s">
        <v>199</v>
      </c>
      <c r="X31" s="93" t="s">
        <v>201</v>
      </c>
      <c r="Y31" s="92" t="s">
        <v>202</v>
      </c>
      <c r="Z31" s="92" t="s">
        <v>203</v>
      </c>
      <c r="AA31" s="92" t="s">
        <v>199</v>
      </c>
      <c r="AB31" s="92" t="s">
        <v>203</v>
      </c>
      <c r="AC31" s="15"/>
      <c r="AD31" s="15"/>
      <c r="AE31" s="15"/>
      <c r="AF31" s="15"/>
      <c r="AG31" s="15"/>
      <c r="AH31" s="15"/>
      <c r="AI31" s="15"/>
      <c r="AJ31" s="15"/>
      <c r="AK31" s="15"/>
      <c r="AL31" s="15"/>
      <c r="AM31" s="15"/>
      <c r="AN31" s="15"/>
      <c r="AO31" s="15"/>
      <c r="AP31" s="15"/>
      <c r="AQ31" s="15"/>
      <c r="AR31" s="15"/>
      <c r="AS31" s="15"/>
    </row>
    <row r="32" spans="1:45" s="12" customFormat="1" ht="96" customHeight="1">
      <c r="A32" s="40" t="s">
        <v>282</v>
      </c>
      <c r="B32" s="85" t="s">
        <v>194</v>
      </c>
      <c r="C32" s="10" t="s">
        <v>283</v>
      </c>
      <c r="D32" s="10" t="s">
        <v>284</v>
      </c>
      <c r="E32" s="10" t="s">
        <v>285</v>
      </c>
      <c r="F32" s="10" t="s">
        <v>171</v>
      </c>
      <c r="G32" s="10" t="s">
        <v>198</v>
      </c>
      <c r="H32" s="11">
        <f t="shared" ref="H32" si="46">IF(I32="Mycket låg",1,(IF(I32="Låg",2,(IF(I32="Medel",3,(IF(I32="Hög",4,(IF(I32="Mycket hög",5,0)))))))))</f>
        <v>0</v>
      </c>
      <c r="I32" s="38" t="s">
        <v>199</v>
      </c>
      <c r="J32" s="31">
        <f t="shared" ref="J32" si="47">IF(K32="Liten",1,(IF(K32="Medel",2,(IF(K32="Stor",3,0)))))</f>
        <v>0</v>
      </c>
      <c r="K32" s="38" t="s">
        <v>199</v>
      </c>
      <c r="L32" s="31">
        <f t="shared" ref="L32" si="48">IF(M32="Kort",1,(IF(M32="Medel",2,(IF(M32="Lång",3,0)))))</f>
        <v>0</v>
      </c>
      <c r="M32" s="38" t="s">
        <v>199</v>
      </c>
      <c r="N32" s="31">
        <f t="shared" ref="N32" si="49">IF(O32="Lokalt",1,(IF(O32="Regionalt",2,(IF(O32="Nationellt",3,0)))))</f>
        <v>0</v>
      </c>
      <c r="O32" s="38" t="s">
        <v>199</v>
      </c>
      <c r="P32" s="31">
        <f t="shared" ref="P32" si="50">(H32*3+J32+L32+N32)</f>
        <v>0</v>
      </c>
      <c r="Q32" s="31">
        <f t="shared" ref="Q32" si="51">IF(R32="Låg",1,(IF(R32="Medelhög",2,(IF(R32="Hög",3,(IF(R32="Mycket hög",4,0)))))))</f>
        <v>0</v>
      </c>
      <c r="R32" s="39" t="s">
        <v>199</v>
      </c>
      <c r="S32" s="39">
        <f t="shared" ref="S32" si="52">IF(Q32="","",P32*Q32)</f>
        <v>0</v>
      </c>
      <c r="T32" s="38" t="str">
        <f t="shared" ref="T32" si="53">IF(S32=0,"",IF(S32&lt;=30, "Låg", IF(S32&lt;=40, "Medel", IF(S32&lt;=70, "Hög", "Extremt Hög"))))</f>
        <v/>
      </c>
      <c r="U32" s="38" t="s">
        <v>199</v>
      </c>
      <c r="V32" s="92" t="s">
        <v>200</v>
      </c>
      <c r="W32" s="93" t="s">
        <v>199</v>
      </c>
      <c r="X32" s="93" t="s">
        <v>201</v>
      </c>
      <c r="Y32" s="92" t="s">
        <v>202</v>
      </c>
      <c r="Z32" s="92" t="s">
        <v>203</v>
      </c>
      <c r="AA32" s="92" t="s">
        <v>199</v>
      </c>
      <c r="AB32" s="92" t="s">
        <v>203</v>
      </c>
      <c r="AC32" s="15"/>
      <c r="AD32" s="15"/>
      <c r="AE32" s="15"/>
      <c r="AF32" s="15"/>
      <c r="AG32" s="15"/>
      <c r="AH32" s="15"/>
      <c r="AI32" s="15"/>
      <c r="AJ32" s="15"/>
      <c r="AK32" s="15"/>
      <c r="AL32" s="15"/>
      <c r="AM32" s="15"/>
      <c r="AN32" s="15"/>
      <c r="AO32" s="15"/>
      <c r="AP32" s="15"/>
      <c r="AQ32" s="15"/>
      <c r="AR32" s="15"/>
      <c r="AS32" s="15"/>
    </row>
    <row r="33" spans="1:45" s="12" customFormat="1" ht="68.099999999999994" customHeight="1">
      <c r="A33" s="40" t="s">
        <v>286</v>
      </c>
      <c r="B33" s="113"/>
      <c r="C33" s="10" t="s">
        <v>287</v>
      </c>
      <c r="D33" s="10" t="s">
        <v>288</v>
      </c>
      <c r="E33" s="10" t="s">
        <v>289</v>
      </c>
      <c r="F33" s="10" t="s">
        <v>171</v>
      </c>
      <c r="G33" s="10" t="s">
        <v>198</v>
      </c>
      <c r="H33" s="114">
        <f>IF(I33="Mycket låg",1,(IF(I33="Låg",2,(IF(I33="Medel",3,(IF(I33="Hög",4,(IF(I33="Mycket hög",5,0)))))))))</f>
        <v>0</v>
      </c>
      <c r="I33" s="38" t="s">
        <v>199</v>
      </c>
      <c r="J33" s="114">
        <f>IF(K33="Liten",1,(IF(K33="Medel",2,(IF(K33="Stor",3,0)))))</f>
        <v>0</v>
      </c>
      <c r="K33" s="38" t="s">
        <v>199</v>
      </c>
      <c r="L33" s="114">
        <f>IF(M33="Kort",1,(IF(M33="Medel",2,(IF(M33="Lång",3,0)))))</f>
        <v>0</v>
      </c>
      <c r="M33" s="38" t="s">
        <v>199</v>
      </c>
      <c r="N33" s="11">
        <f>IF(O33="Lokalt",1,(IF(O33="Regionalt",2,(IF(O33="Nationellt",3,0)))))</f>
        <v>0</v>
      </c>
      <c r="O33" s="38" t="s">
        <v>199</v>
      </c>
      <c r="P33" s="114">
        <f>(H33*3+J33+L33+N33)</f>
        <v>0</v>
      </c>
      <c r="Q33" s="115">
        <f>IF(R33="Låg",1,(IF(R33="Medelhög",2,(IF(R33="Hög",3,(IF(R33="Mycket hög",4,0)))))))</f>
        <v>0</v>
      </c>
      <c r="R33" s="39" t="s">
        <v>199</v>
      </c>
      <c r="S33" s="116">
        <f>IF(Q33="","",P33*Q33)</f>
        <v>0</v>
      </c>
      <c r="T33" s="117" t="str">
        <f>IF(S33=0,"",IF(S33&lt;=30, "Låg", IF(S33&lt;=40, "Medel", IF(S33&lt;=70, "Hög", "Extremt Hög"))))</f>
        <v/>
      </c>
      <c r="U33" s="38" t="s">
        <v>199</v>
      </c>
      <c r="V33" s="92" t="s">
        <v>200</v>
      </c>
      <c r="W33" s="93" t="s">
        <v>199</v>
      </c>
      <c r="X33" s="93" t="s">
        <v>201</v>
      </c>
      <c r="Y33" s="92" t="s">
        <v>202</v>
      </c>
      <c r="Z33" s="92" t="s">
        <v>203</v>
      </c>
      <c r="AA33" s="92" t="s">
        <v>199</v>
      </c>
      <c r="AB33" s="92" t="s">
        <v>203</v>
      </c>
      <c r="AC33" s="15"/>
      <c r="AD33" s="15"/>
      <c r="AE33" s="15"/>
      <c r="AF33" s="15"/>
      <c r="AG33" s="15"/>
      <c r="AH33" s="15"/>
      <c r="AI33" s="15"/>
      <c r="AJ33" s="15"/>
      <c r="AK33" s="15"/>
      <c r="AL33" s="15"/>
      <c r="AM33" s="15"/>
      <c r="AN33" s="15"/>
      <c r="AO33" s="15"/>
      <c r="AP33" s="15"/>
      <c r="AQ33" s="15"/>
      <c r="AR33" s="15"/>
      <c r="AS33" s="15"/>
    </row>
    <row r="34" spans="1:45" s="18" customFormat="1" ht="83.45" customHeight="1">
      <c r="A34" s="40" t="s">
        <v>290</v>
      </c>
      <c r="B34" s="85" t="s">
        <v>194</v>
      </c>
      <c r="C34" s="10" t="s">
        <v>291</v>
      </c>
      <c r="D34" s="10" t="s">
        <v>292</v>
      </c>
      <c r="E34" s="10" t="s">
        <v>293</v>
      </c>
      <c r="F34" s="10" t="s">
        <v>171</v>
      </c>
      <c r="G34" s="10" t="s">
        <v>198</v>
      </c>
      <c r="H34" s="11">
        <f t="shared" ref="H34" si="54">IF(I34="Mycket låg",1,(IF(I34="Låg",2,(IF(I34="Medel",3,(IF(I34="Hög",4,(IF(I34="Mycket hög",5,0)))))))))</f>
        <v>0</v>
      </c>
      <c r="I34" s="38" t="s">
        <v>199</v>
      </c>
      <c r="J34" s="31">
        <f t="shared" ref="J34" si="55">IF(K34="Liten",1,(IF(K34="Medel",2,(IF(K34="Stor",3,0)))))</f>
        <v>0</v>
      </c>
      <c r="K34" s="38" t="s">
        <v>199</v>
      </c>
      <c r="L34" s="31">
        <f t="shared" ref="L34" si="56">IF(M34="Kort",1,(IF(M34="Medel",2,(IF(M34="Lång",3,0)))))</f>
        <v>0</v>
      </c>
      <c r="M34" s="38" t="s">
        <v>199</v>
      </c>
      <c r="N34" s="31">
        <f t="shared" ref="N34" si="57">IF(O34="Lokalt",1,(IF(O34="Regionalt",2,(IF(O34="Nationellt",3,0)))))</f>
        <v>0</v>
      </c>
      <c r="O34" s="38" t="s">
        <v>199</v>
      </c>
      <c r="P34" s="31">
        <f t="shared" ref="P34" si="58">(H34*3+J34+L34+N34)</f>
        <v>0</v>
      </c>
      <c r="Q34" s="31">
        <f t="shared" ref="Q34" si="59">IF(R34="Låg",1,(IF(R34="Medelhög",2,(IF(R34="Hög",3,(IF(R34="Mycket hög",4,0)))))))</f>
        <v>0</v>
      </c>
      <c r="R34" s="39" t="s">
        <v>199</v>
      </c>
      <c r="S34" s="39">
        <f t="shared" ref="S34" si="60">IF(Q34="","",P34*Q34)</f>
        <v>0</v>
      </c>
      <c r="T34" s="38" t="str">
        <f t="shared" ref="T34" si="61">IF(S34=0,"",IF(S34&lt;=30, "Låg", IF(S34&lt;=40, "Medel", IF(S34&lt;=70, "Hög", "Extremt Hög"))))</f>
        <v/>
      </c>
      <c r="U34" s="38" t="s">
        <v>199</v>
      </c>
      <c r="V34" s="92" t="s">
        <v>200</v>
      </c>
      <c r="W34" s="93" t="s">
        <v>199</v>
      </c>
      <c r="X34" s="93" t="s">
        <v>201</v>
      </c>
      <c r="Y34" s="92" t="s">
        <v>202</v>
      </c>
      <c r="Z34" s="92" t="s">
        <v>203</v>
      </c>
      <c r="AA34" s="92" t="s">
        <v>199</v>
      </c>
      <c r="AB34" s="92" t="s">
        <v>203</v>
      </c>
    </row>
    <row r="35" spans="1:45" s="18" customFormat="1" ht="68.45" customHeight="1">
      <c r="A35" s="40" t="s">
        <v>294</v>
      </c>
      <c r="B35" s="85" t="s">
        <v>194</v>
      </c>
      <c r="C35" s="10" t="s">
        <v>295</v>
      </c>
      <c r="D35" s="10" t="s">
        <v>296</v>
      </c>
      <c r="E35" s="10" t="s">
        <v>297</v>
      </c>
      <c r="F35" s="10" t="s">
        <v>171</v>
      </c>
      <c r="G35" s="10" t="s">
        <v>198</v>
      </c>
      <c r="H35" s="11">
        <f t="shared" ref="H35" si="62">IF(I35="Mycket låg",1,(IF(I35="Låg",2,(IF(I35="Medel",3,(IF(I35="Hög",4,(IF(I35="Mycket hög",5,0)))))))))</f>
        <v>0</v>
      </c>
      <c r="I35" s="38" t="s">
        <v>199</v>
      </c>
      <c r="J35" s="31">
        <f t="shared" ref="J35" si="63">IF(K35="Liten",1,(IF(K35="Medel",2,(IF(K35="Stor",3,0)))))</f>
        <v>0</v>
      </c>
      <c r="K35" s="38" t="s">
        <v>199</v>
      </c>
      <c r="L35" s="31">
        <f t="shared" ref="L35" si="64">IF(M35="Kort",1,(IF(M35="Medel",2,(IF(M35="Lång",3,0)))))</f>
        <v>0</v>
      </c>
      <c r="M35" s="38" t="s">
        <v>199</v>
      </c>
      <c r="N35" s="31">
        <f t="shared" ref="N35" si="65">IF(O35="Lokalt",1,(IF(O35="Regionalt",2,(IF(O35="Nationellt",3,0)))))</f>
        <v>0</v>
      </c>
      <c r="O35" s="38" t="s">
        <v>199</v>
      </c>
      <c r="P35" s="31">
        <f t="shared" ref="P35" si="66">(H35*3+J35+L35+N35)</f>
        <v>0</v>
      </c>
      <c r="Q35" s="31">
        <f t="shared" ref="Q35" si="67">IF(R35="Låg",1,(IF(R35="Medelhög",2,(IF(R35="Hög",3,(IF(R35="Mycket hög",4,0)))))))</f>
        <v>0</v>
      </c>
      <c r="R35" s="39" t="s">
        <v>199</v>
      </c>
      <c r="S35" s="39">
        <f t="shared" ref="S35" si="68">IF(Q35="","",P35*Q35)</f>
        <v>0</v>
      </c>
      <c r="T35" s="38" t="str">
        <f t="shared" ref="T35" si="69">IF(S35=0,"",IF(S35&lt;=30, "Låg", IF(S35&lt;=40, "Medel", IF(S35&lt;=70, "Hög", "Extremt Hög"))))</f>
        <v/>
      </c>
      <c r="U35" s="38" t="s">
        <v>199</v>
      </c>
      <c r="V35" s="92" t="s">
        <v>200</v>
      </c>
      <c r="W35" s="93" t="s">
        <v>199</v>
      </c>
      <c r="X35" s="93" t="s">
        <v>201</v>
      </c>
      <c r="Y35" s="92" t="s">
        <v>202</v>
      </c>
      <c r="Z35" s="92" t="s">
        <v>203</v>
      </c>
      <c r="AA35" s="92" t="s">
        <v>199</v>
      </c>
      <c r="AB35" s="92" t="s">
        <v>203</v>
      </c>
    </row>
    <row r="36" spans="1:45" s="18" customFormat="1" ht="71.45" customHeight="1">
      <c r="A36" s="40" t="s">
        <v>298</v>
      </c>
      <c r="B36" s="85" t="s">
        <v>194</v>
      </c>
      <c r="C36" s="10" t="s">
        <v>299</v>
      </c>
      <c r="D36" s="10" t="s">
        <v>300</v>
      </c>
      <c r="E36" s="10" t="s">
        <v>301</v>
      </c>
      <c r="F36" s="10" t="s">
        <v>171</v>
      </c>
      <c r="G36" s="10" t="s">
        <v>198</v>
      </c>
      <c r="H36" s="11">
        <f t="shared" ref="H36" si="70">IF(I36="Mycket låg",1,(IF(I36="Låg",2,(IF(I36="Medel",3,(IF(I36="Hög",4,(IF(I36="Mycket hög",5,0)))))))))</f>
        <v>0</v>
      </c>
      <c r="I36" s="38" t="s">
        <v>199</v>
      </c>
      <c r="J36" s="31">
        <f t="shared" ref="J36" si="71">IF(K36="Liten",1,(IF(K36="Medel",2,(IF(K36="Stor",3,0)))))</f>
        <v>0</v>
      </c>
      <c r="K36" s="38" t="s">
        <v>199</v>
      </c>
      <c r="L36" s="31">
        <f t="shared" ref="L36" si="72">IF(M36="Kort",1,(IF(M36="Medel",2,(IF(M36="Lång",3,0)))))</f>
        <v>0</v>
      </c>
      <c r="M36" s="38" t="s">
        <v>199</v>
      </c>
      <c r="N36" s="31">
        <f t="shared" ref="N36" si="73">IF(O36="Lokalt",1,(IF(O36="Regionalt",2,(IF(O36="Nationellt",3,0)))))</f>
        <v>0</v>
      </c>
      <c r="O36" s="38" t="s">
        <v>199</v>
      </c>
      <c r="P36" s="31">
        <f t="shared" ref="P36" si="74">(H36*3+J36+L36+N36)</f>
        <v>0</v>
      </c>
      <c r="Q36" s="31">
        <f t="shared" ref="Q36" si="75">IF(R36="Låg",1,(IF(R36="Medelhög",2,(IF(R36="Hög",3,(IF(R36="Mycket hög",4,0)))))))</f>
        <v>0</v>
      </c>
      <c r="R36" s="39" t="s">
        <v>199</v>
      </c>
      <c r="S36" s="39">
        <f t="shared" ref="S36" si="76">IF(Q36="","",P36*Q36)</f>
        <v>0</v>
      </c>
      <c r="T36" s="38" t="str">
        <f t="shared" ref="T36" si="77">IF(S36=0,"",IF(S36&lt;=30, "Låg", IF(S36&lt;=40, "Medel", IF(S36&lt;=70, "Hög", "Extremt Hög"))))</f>
        <v/>
      </c>
      <c r="U36" s="38" t="s">
        <v>199</v>
      </c>
      <c r="V36" s="92" t="s">
        <v>200</v>
      </c>
      <c r="W36" s="93" t="s">
        <v>199</v>
      </c>
      <c r="X36" s="93" t="s">
        <v>201</v>
      </c>
      <c r="Y36" s="92" t="s">
        <v>202</v>
      </c>
      <c r="Z36" s="92" t="s">
        <v>203</v>
      </c>
      <c r="AA36" s="92" t="s">
        <v>199</v>
      </c>
      <c r="AB36" s="92" t="s">
        <v>203</v>
      </c>
    </row>
    <row r="37" spans="1:45" s="18" customFormat="1" ht="71.45" customHeight="1">
      <c r="A37" s="40" t="s">
        <v>302</v>
      </c>
      <c r="B37" s="85" t="s">
        <v>194</v>
      </c>
      <c r="C37" s="10" t="s">
        <v>303</v>
      </c>
      <c r="D37" s="10" t="s">
        <v>304</v>
      </c>
      <c r="E37" s="10" t="s">
        <v>305</v>
      </c>
      <c r="F37" s="10" t="s">
        <v>171</v>
      </c>
      <c r="G37" s="10" t="s">
        <v>198</v>
      </c>
      <c r="H37" s="11">
        <f t="shared" ref="H37" si="78">IF(I37="Mycket låg",1,(IF(I37="Låg",2,(IF(I37="Medel",3,(IF(I37="Hög",4,(IF(I37="Mycket hög",5,0)))))))))</f>
        <v>0</v>
      </c>
      <c r="I37" s="38" t="s">
        <v>199</v>
      </c>
      <c r="J37" s="31">
        <f t="shared" ref="J37" si="79">IF(K37="Liten",1,(IF(K37="Medel",2,(IF(K37="Stor",3,0)))))</f>
        <v>0</v>
      </c>
      <c r="K37" s="38" t="s">
        <v>199</v>
      </c>
      <c r="L37" s="31">
        <f t="shared" ref="L37" si="80">IF(M37="Kort",1,(IF(M37="Medel",2,(IF(M37="Lång",3,0)))))</f>
        <v>0</v>
      </c>
      <c r="M37" s="38" t="s">
        <v>199</v>
      </c>
      <c r="N37" s="31">
        <f t="shared" ref="N37" si="81">IF(O37="Lokalt",1,(IF(O37="Regionalt",2,(IF(O37="Nationellt",3,0)))))</f>
        <v>0</v>
      </c>
      <c r="O37" s="38" t="s">
        <v>199</v>
      </c>
      <c r="P37" s="31">
        <f t="shared" ref="P37" si="82">(H37*3+J37+L37+N37)</f>
        <v>0</v>
      </c>
      <c r="Q37" s="31">
        <f t="shared" ref="Q37" si="83">IF(R37="Låg",1,(IF(R37="Medelhög",2,(IF(R37="Hög",3,(IF(R37="Mycket hög",4,0)))))))</f>
        <v>0</v>
      </c>
      <c r="R37" s="39" t="s">
        <v>199</v>
      </c>
      <c r="S37" s="39">
        <f t="shared" ref="S37" si="84">IF(Q37="","",P37*Q37)</f>
        <v>0</v>
      </c>
      <c r="T37" s="38" t="str">
        <f t="shared" ref="T37" si="85">IF(S37=0,"",IF(S37&lt;=30, "Låg", IF(S37&lt;=40, "Medel", IF(S37&lt;=70, "Hög", "Extremt Hög"))))</f>
        <v/>
      </c>
      <c r="U37" s="38" t="s">
        <v>199</v>
      </c>
      <c r="V37" s="92" t="s">
        <v>200</v>
      </c>
      <c r="W37" s="93" t="s">
        <v>199</v>
      </c>
      <c r="X37" s="93" t="s">
        <v>201</v>
      </c>
      <c r="Y37" s="92" t="s">
        <v>202</v>
      </c>
      <c r="Z37" s="92" t="s">
        <v>203</v>
      </c>
      <c r="AA37" s="92" t="s">
        <v>199</v>
      </c>
      <c r="AB37" s="92" t="s">
        <v>203</v>
      </c>
    </row>
    <row r="38" spans="1:45" s="18" customFormat="1" ht="69" customHeight="1">
      <c r="A38" s="40" t="s">
        <v>306</v>
      </c>
      <c r="B38" s="85" t="s">
        <v>194</v>
      </c>
      <c r="C38" s="10" t="s">
        <v>307</v>
      </c>
      <c r="D38" s="10" t="s">
        <v>308</v>
      </c>
      <c r="E38" s="10" t="s">
        <v>309</v>
      </c>
      <c r="F38" s="10" t="s">
        <v>171</v>
      </c>
      <c r="G38" s="10" t="s">
        <v>198</v>
      </c>
      <c r="H38" s="11">
        <f t="shared" si="38"/>
        <v>0</v>
      </c>
      <c r="I38" s="38" t="s">
        <v>199</v>
      </c>
      <c r="J38" s="31">
        <f t="shared" si="39"/>
        <v>0</v>
      </c>
      <c r="K38" s="38" t="s">
        <v>199</v>
      </c>
      <c r="L38" s="31">
        <f t="shared" si="40"/>
        <v>0</v>
      </c>
      <c r="M38" s="38" t="s">
        <v>199</v>
      </c>
      <c r="N38" s="31">
        <f t="shared" si="41"/>
        <v>0</v>
      </c>
      <c r="O38" s="38" t="s">
        <v>199</v>
      </c>
      <c r="P38" s="31">
        <f t="shared" ref="P38" si="86">(H38*3+J38+L38+N38)</f>
        <v>0</v>
      </c>
      <c r="Q38" s="31">
        <f t="shared" si="43"/>
        <v>0</v>
      </c>
      <c r="R38" s="39" t="s">
        <v>199</v>
      </c>
      <c r="S38" s="39">
        <f t="shared" ref="S38" si="87">IF(Q38="","",P38*Q38)</f>
        <v>0</v>
      </c>
      <c r="T38" s="38" t="str">
        <f t="shared" si="45"/>
        <v/>
      </c>
      <c r="U38" s="38" t="s">
        <v>199</v>
      </c>
      <c r="V38" s="92" t="s">
        <v>200</v>
      </c>
      <c r="W38" s="93" t="s">
        <v>199</v>
      </c>
      <c r="X38" s="93" t="s">
        <v>201</v>
      </c>
      <c r="Y38" s="92" t="s">
        <v>202</v>
      </c>
      <c r="Z38" s="92" t="s">
        <v>203</v>
      </c>
      <c r="AA38" s="92" t="s">
        <v>199</v>
      </c>
      <c r="AB38" s="92" t="s">
        <v>203</v>
      </c>
    </row>
    <row r="39" spans="1:45" s="18" customFormat="1" ht="69.95" customHeight="1">
      <c r="A39" s="40" t="s">
        <v>310</v>
      </c>
      <c r="B39" s="85" t="s">
        <v>194</v>
      </c>
      <c r="C39" s="10" t="s">
        <v>311</v>
      </c>
      <c r="D39" s="10" t="s">
        <v>312</v>
      </c>
      <c r="E39" s="10" t="s">
        <v>313</v>
      </c>
      <c r="F39" s="10" t="s">
        <v>171</v>
      </c>
      <c r="G39" s="10" t="s">
        <v>198</v>
      </c>
      <c r="H39" s="11">
        <f t="shared" si="38"/>
        <v>0</v>
      </c>
      <c r="I39" s="38" t="s">
        <v>199</v>
      </c>
      <c r="J39" s="31">
        <f t="shared" si="39"/>
        <v>0</v>
      </c>
      <c r="K39" s="38" t="s">
        <v>199</v>
      </c>
      <c r="L39" s="31">
        <f t="shared" si="40"/>
        <v>0</v>
      </c>
      <c r="M39" s="38" t="s">
        <v>199</v>
      </c>
      <c r="N39" s="31">
        <f t="shared" si="41"/>
        <v>0</v>
      </c>
      <c r="O39" s="38" t="s">
        <v>199</v>
      </c>
      <c r="P39" s="31">
        <f t="shared" si="42"/>
        <v>0</v>
      </c>
      <c r="Q39" s="31">
        <f t="shared" si="43"/>
        <v>0</v>
      </c>
      <c r="R39" s="39" t="s">
        <v>199</v>
      </c>
      <c r="S39" s="39">
        <f t="shared" si="44"/>
        <v>0</v>
      </c>
      <c r="T39" s="38" t="str">
        <f t="shared" si="45"/>
        <v/>
      </c>
      <c r="U39" s="38" t="s">
        <v>199</v>
      </c>
      <c r="V39" s="92" t="s">
        <v>200</v>
      </c>
      <c r="W39" s="93" t="s">
        <v>199</v>
      </c>
      <c r="X39" s="93" t="s">
        <v>201</v>
      </c>
      <c r="Y39" s="92" t="s">
        <v>202</v>
      </c>
      <c r="Z39" s="92" t="s">
        <v>203</v>
      </c>
      <c r="AA39" s="92" t="s">
        <v>199</v>
      </c>
      <c r="AB39" s="92" t="s">
        <v>203</v>
      </c>
    </row>
    <row r="40" spans="1:45" s="18" customFormat="1" ht="96" customHeight="1">
      <c r="A40" s="40" t="s">
        <v>314</v>
      </c>
      <c r="B40" s="85" t="s">
        <v>194</v>
      </c>
      <c r="C40" s="10" t="s">
        <v>315</v>
      </c>
      <c r="D40" s="10" t="s">
        <v>316</v>
      </c>
      <c r="E40" s="10" t="s">
        <v>317</v>
      </c>
      <c r="F40" s="10" t="s">
        <v>171</v>
      </c>
      <c r="G40" s="10" t="s">
        <v>198</v>
      </c>
      <c r="H40" s="11">
        <f t="shared" si="38"/>
        <v>0</v>
      </c>
      <c r="I40" s="38" t="s">
        <v>199</v>
      </c>
      <c r="J40" s="31">
        <f t="shared" si="39"/>
        <v>0</v>
      </c>
      <c r="K40" s="38" t="s">
        <v>199</v>
      </c>
      <c r="L40" s="31">
        <f t="shared" si="40"/>
        <v>0</v>
      </c>
      <c r="M40" s="38" t="s">
        <v>199</v>
      </c>
      <c r="N40" s="31">
        <f t="shared" si="41"/>
        <v>0</v>
      </c>
      <c r="O40" s="38" t="s">
        <v>199</v>
      </c>
      <c r="P40" s="31">
        <f t="shared" si="42"/>
        <v>0</v>
      </c>
      <c r="Q40" s="31">
        <f t="shared" si="43"/>
        <v>0</v>
      </c>
      <c r="R40" s="39" t="s">
        <v>199</v>
      </c>
      <c r="S40" s="39">
        <f t="shared" si="44"/>
        <v>0</v>
      </c>
      <c r="T40" s="38" t="str">
        <f t="shared" si="45"/>
        <v/>
      </c>
      <c r="U40" s="38" t="s">
        <v>199</v>
      </c>
      <c r="V40" s="92" t="s">
        <v>200</v>
      </c>
      <c r="W40" s="93" t="s">
        <v>199</v>
      </c>
      <c r="X40" s="93" t="s">
        <v>201</v>
      </c>
      <c r="Y40" s="92" t="s">
        <v>202</v>
      </c>
      <c r="Z40" s="92" t="s">
        <v>203</v>
      </c>
      <c r="AA40" s="92" t="s">
        <v>199</v>
      </c>
      <c r="AB40" s="92" t="s">
        <v>203</v>
      </c>
    </row>
    <row r="41" spans="1:45" s="18" customFormat="1" ht="65.45" customHeight="1">
      <c r="A41" s="40" t="s">
        <v>318</v>
      </c>
      <c r="B41" s="85" t="s">
        <v>194</v>
      </c>
      <c r="C41" s="10" t="s">
        <v>319</v>
      </c>
      <c r="D41" s="10" t="s">
        <v>320</v>
      </c>
      <c r="E41" s="10" t="s">
        <v>321</v>
      </c>
      <c r="F41" s="10" t="s">
        <v>171</v>
      </c>
      <c r="G41" s="10" t="s">
        <v>198</v>
      </c>
      <c r="H41" s="11">
        <f t="shared" si="38"/>
        <v>0</v>
      </c>
      <c r="I41" s="38" t="s">
        <v>199</v>
      </c>
      <c r="J41" s="31">
        <f t="shared" si="39"/>
        <v>0</v>
      </c>
      <c r="K41" s="38" t="s">
        <v>199</v>
      </c>
      <c r="L41" s="31">
        <f t="shared" si="40"/>
        <v>0</v>
      </c>
      <c r="M41" s="38" t="s">
        <v>199</v>
      </c>
      <c r="N41" s="31">
        <f t="shared" si="41"/>
        <v>0</v>
      </c>
      <c r="O41" s="38" t="s">
        <v>199</v>
      </c>
      <c r="P41" s="31">
        <f t="shared" si="42"/>
        <v>0</v>
      </c>
      <c r="Q41" s="31">
        <f t="shared" si="43"/>
        <v>0</v>
      </c>
      <c r="R41" s="39" t="s">
        <v>199</v>
      </c>
      <c r="S41" s="39">
        <f t="shared" si="44"/>
        <v>0</v>
      </c>
      <c r="T41" s="38" t="str">
        <f t="shared" si="45"/>
        <v/>
      </c>
      <c r="U41" s="38" t="s">
        <v>199</v>
      </c>
      <c r="V41" s="92" t="s">
        <v>200</v>
      </c>
      <c r="W41" s="93" t="s">
        <v>199</v>
      </c>
      <c r="X41" s="93" t="s">
        <v>201</v>
      </c>
      <c r="Y41" s="92" t="s">
        <v>202</v>
      </c>
      <c r="Z41" s="92" t="s">
        <v>203</v>
      </c>
      <c r="AA41" s="92" t="s">
        <v>199</v>
      </c>
      <c r="AB41" s="92" t="s">
        <v>203</v>
      </c>
    </row>
    <row r="42" spans="1:45" s="18" customFormat="1" ht="83.45" customHeight="1">
      <c r="A42" s="40" t="s">
        <v>322</v>
      </c>
      <c r="B42" s="85" t="s">
        <v>194</v>
      </c>
      <c r="C42" s="10" t="s">
        <v>323</v>
      </c>
      <c r="D42" s="10" t="s">
        <v>324</v>
      </c>
      <c r="E42" s="10" t="s">
        <v>325</v>
      </c>
      <c r="F42" s="10" t="s">
        <v>171</v>
      </c>
      <c r="G42" s="10" t="s">
        <v>198</v>
      </c>
      <c r="H42" s="11">
        <f t="shared" si="38"/>
        <v>0</v>
      </c>
      <c r="I42" s="38" t="s">
        <v>199</v>
      </c>
      <c r="J42" s="31">
        <f t="shared" si="39"/>
        <v>0</v>
      </c>
      <c r="K42" s="38" t="s">
        <v>199</v>
      </c>
      <c r="L42" s="31">
        <f t="shared" si="40"/>
        <v>0</v>
      </c>
      <c r="M42" s="38" t="s">
        <v>199</v>
      </c>
      <c r="N42" s="31">
        <f t="shared" si="41"/>
        <v>0</v>
      </c>
      <c r="O42" s="38" t="s">
        <v>199</v>
      </c>
      <c r="P42" s="31">
        <f t="shared" si="42"/>
        <v>0</v>
      </c>
      <c r="Q42" s="31">
        <f t="shared" si="43"/>
        <v>0</v>
      </c>
      <c r="R42" s="39" t="s">
        <v>199</v>
      </c>
      <c r="S42" s="39">
        <f t="shared" si="44"/>
        <v>0</v>
      </c>
      <c r="T42" s="38" t="str">
        <f t="shared" si="45"/>
        <v/>
      </c>
      <c r="U42" s="38" t="s">
        <v>199</v>
      </c>
      <c r="V42" s="92" t="s">
        <v>200</v>
      </c>
      <c r="W42" s="93" t="s">
        <v>199</v>
      </c>
      <c r="X42" s="93" t="s">
        <v>201</v>
      </c>
      <c r="Y42" s="92" t="s">
        <v>202</v>
      </c>
      <c r="Z42" s="92" t="s">
        <v>203</v>
      </c>
      <c r="AA42" s="92" t="s">
        <v>199</v>
      </c>
      <c r="AB42" s="92" t="s">
        <v>203</v>
      </c>
    </row>
    <row r="43" spans="1:45" s="18" customFormat="1" ht="87" customHeight="1">
      <c r="A43" s="40" t="s">
        <v>326</v>
      </c>
      <c r="B43" s="85" t="s">
        <v>194</v>
      </c>
      <c r="C43" s="10" t="s">
        <v>327</v>
      </c>
      <c r="D43" s="10" t="s">
        <v>328</v>
      </c>
      <c r="E43" s="10" t="s">
        <v>329</v>
      </c>
      <c r="F43" s="10" t="s">
        <v>171</v>
      </c>
      <c r="G43" s="10" t="s">
        <v>198</v>
      </c>
      <c r="H43" s="11">
        <f t="shared" si="38"/>
        <v>0</v>
      </c>
      <c r="I43" s="38" t="s">
        <v>199</v>
      </c>
      <c r="J43" s="31">
        <f t="shared" si="39"/>
        <v>0</v>
      </c>
      <c r="K43" s="38" t="s">
        <v>199</v>
      </c>
      <c r="L43" s="31">
        <f t="shared" si="40"/>
        <v>0</v>
      </c>
      <c r="M43" s="38" t="s">
        <v>199</v>
      </c>
      <c r="N43" s="31">
        <f t="shared" si="41"/>
        <v>0</v>
      </c>
      <c r="O43" s="38" t="s">
        <v>199</v>
      </c>
      <c r="P43" s="31">
        <f t="shared" si="42"/>
        <v>0</v>
      </c>
      <c r="Q43" s="31">
        <f t="shared" si="43"/>
        <v>0</v>
      </c>
      <c r="R43" s="39" t="s">
        <v>199</v>
      </c>
      <c r="S43" s="39">
        <f t="shared" si="44"/>
        <v>0</v>
      </c>
      <c r="T43" s="38" t="str">
        <f t="shared" si="45"/>
        <v/>
      </c>
      <c r="U43" s="38" t="s">
        <v>199</v>
      </c>
      <c r="V43" s="92" t="s">
        <v>200</v>
      </c>
      <c r="W43" s="93" t="s">
        <v>199</v>
      </c>
      <c r="X43" s="93" t="s">
        <v>201</v>
      </c>
      <c r="Y43" s="92" t="s">
        <v>202</v>
      </c>
      <c r="Z43" s="92" t="s">
        <v>203</v>
      </c>
      <c r="AA43" s="92" t="s">
        <v>199</v>
      </c>
      <c r="AB43" s="92" t="s">
        <v>203</v>
      </c>
    </row>
    <row r="44" spans="1:45" s="18" customFormat="1" ht="80.099999999999994" customHeight="1">
      <c r="A44" s="40" t="s">
        <v>330</v>
      </c>
      <c r="B44" s="85" t="s">
        <v>194</v>
      </c>
      <c r="C44" s="10" t="s">
        <v>331</v>
      </c>
      <c r="D44" s="10" t="s">
        <v>332</v>
      </c>
      <c r="E44" s="10" t="s">
        <v>333</v>
      </c>
      <c r="F44" s="10" t="s">
        <v>171</v>
      </c>
      <c r="G44" s="10" t="s">
        <v>198</v>
      </c>
      <c r="H44" s="11">
        <f t="shared" si="38"/>
        <v>0</v>
      </c>
      <c r="I44" s="38" t="s">
        <v>199</v>
      </c>
      <c r="J44" s="31">
        <f t="shared" si="39"/>
        <v>0</v>
      </c>
      <c r="K44" s="38" t="s">
        <v>199</v>
      </c>
      <c r="L44" s="31">
        <f t="shared" si="40"/>
        <v>0</v>
      </c>
      <c r="M44" s="38" t="s">
        <v>199</v>
      </c>
      <c r="N44" s="31">
        <f t="shared" si="41"/>
        <v>0</v>
      </c>
      <c r="O44" s="38" t="s">
        <v>199</v>
      </c>
      <c r="P44" s="31">
        <f t="shared" si="42"/>
        <v>0</v>
      </c>
      <c r="Q44" s="31">
        <f t="shared" si="43"/>
        <v>0</v>
      </c>
      <c r="R44" s="39" t="s">
        <v>199</v>
      </c>
      <c r="S44" s="39">
        <f t="shared" si="44"/>
        <v>0</v>
      </c>
      <c r="T44" s="38" t="str">
        <f t="shared" si="45"/>
        <v/>
      </c>
      <c r="U44" s="38" t="s">
        <v>199</v>
      </c>
      <c r="V44" s="92" t="s">
        <v>200</v>
      </c>
      <c r="W44" s="93" t="s">
        <v>199</v>
      </c>
      <c r="X44" s="93" t="s">
        <v>201</v>
      </c>
      <c r="Y44" s="92" t="s">
        <v>202</v>
      </c>
      <c r="Z44" s="92" t="s">
        <v>203</v>
      </c>
      <c r="AA44" s="92" t="s">
        <v>199</v>
      </c>
      <c r="AB44" s="92" t="s">
        <v>203</v>
      </c>
    </row>
    <row r="45" spans="1:45" s="18" customFormat="1" ht="54.6" customHeight="1">
      <c r="A45" s="40" t="s">
        <v>334</v>
      </c>
      <c r="B45" s="85" t="s">
        <v>194</v>
      </c>
      <c r="C45" s="10" t="s">
        <v>335</v>
      </c>
      <c r="D45" s="10" t="s">
        <v>336</v>
      </c>
      <c r="E45" s="10" t="s">
        <v>337</v>
      </c>
      <c r="F45" s="10" t="s">
        <v>171</v>
      </c>
      <c r="G45" s="10" t="s">
        <v>198</v>
      </c>
      <c r="H45" s="11">
        <f t="shared" si="38"/>
        <v>0</v>
      </c>
      <c r="I45" s="38" t="s">
        <v>199</v>
      </c>
      <c r="J45" s="31">
        <f t="shared" si="39"/>
        <v>0</v>
      </c>
      <c r="K45" s="38" t="s">
        <v>199</v>
      </c>
      <c r="L45" s="31">
        <f t="shared" si="40"/>
        <v>0</v>
      </c>
      <c r="M45" s="38" t="s">
        <v>199</v>
      </c>
      <c r="N45" s="31">
        <f t="shared" si="41"/>
        <v>0</v>
      </c>
      <c r="O45" s="38" t="s">
        <v>199</v>
      </c>
      <c r="P45" s="31">
        <f t="shared" si="42"/>
        <v>0</v>
      </c>
      <c r="Q45" s="31">
        <f t="shared" si="43"/>
        <v>0</v>
      </c>
      <c r="R45" s="39" t="s">
        <v>199</v>
      </c>
      <c r="S45" s="39">
        <f t="shared" si="44"/>
        <v>0</v>
      </c>
      <c r="T45" s="38" t="str">
        <f t="shared" si="45"/>
        <v/>
      </c>
      <c r="U45" s="38" t="s">
        <v>199</v>
      </c>
      <c r="V45" s="92" t="s">
        <v>200</v>
      </c>
      <c r="W45" s="93" t="s">
        <v>199</v>
      </c>
      <c r="X45" s="93" t="s">
        <v>201</v>
      </c>
      <c r="Y45" s="92" t="s">
        <v>202</v>
      </c>
      <c r="Z45" s="92" t="s">
        <v>203</v>
      </c>
      <c r="AA45" s="92" t="s">
        <v>199</v>
      </c>
      <c r="AB45" s="92" t="s">
        <v>203</v>
      </c>
    </row>
    <row r="46" spans="1:45" s="18" customFormat="1" ht="78.95" customHeight="1">
      <c r="A46" s="40" t="s">
        <v>338</v>
      </c>
      <c r="B46" s="85" t="s">
        <v>194</v>
      </c>
      <c r="C46" s="10" t="s">
        <v>339</v>
      </c>
      <c r="D46" s="10" t="s">
        <v>340</v>
      </c>
      <c r="E46" s="10" t="s">
        <v>341</v>
      </c>
      <c r="F46" s="10" t="s">
        <v>171</v>
      </c>
      <c r="G46" s="10" t="s">
        <v>198</v>
      </c>
      <c r="H46" s="11">
        <f t="shared" ref="H46" si="88">IF(I46="Mycket låg",1,(IF(I46="Låg",2,(IF(I46="Medel",3,(IF(I46="Hög",4,(IF(I46="Mycket hög",5,0)))))))))</f>
        <v>0</v>
      </c>
      <c r="I46" s="38" t="s">
        <v>199</v>
      </c>
      <c r="J46" s="31">
        <f t="shared" ref="J46" si="89">IF(K46="Liten",1,(IF(K46="Medel",2,(IF(K46="Stor",3,0)))))</f>
        <v>0</v>
      </c>
      <c r="K46" s="38" t="s">
        <v>199</v>
      </c>
      <c r="L46" s="31">
        <f t="shared" ref="L46" si="90">IF(M46="Kort",1,(IF(M46="Medel",2,(IF(M46="Lång",3,0)))))</f>
        <v>0</v>
      </c>
      <c r="M46" s="38" t="s">
        <v>199</v>
      </c>
      <c r="N46" s="31">
        <f t="shared" ref="N46" si="91">IF(O46="Lokalt",1,(IF(O46="Regionalt",2,(IF(O46="Nationellt",3,0)))))</f>
        <v>0</v>
      </c>
      <c r="O46" s="38" t="s">
        <v>199</v>
      </c>
      <c r="P46" s="31">
        <f t="shared" ref="P46" si="92">(H46*3+J46+L46+N46)</f>
        <v>0</v>
      </c>
      <c r="Q46" s="31">
        <f t="shared" ref="Q46" si="93">IF(R46="Låg",1,(IF(R46="Medelhög",2,(IF(R46="Hög",3,(IF(R46="Mycket hög",4,0)))))))</f>
        <v>0</v>
      </c>
      <c r="R46" s="39" t="s">
        <v>199</v>
      </c>
      <c r="S46" s="39">
        <f t="shared" ref="S46" si="94">IF(Q46="","",P46*Q46)</f>
        <v>0</v>
      </c>
      <c r="T46" s="38" t="str">
        <f t="shared" ref="T46" si="95">IF(S46=0,"",IF(S46&lt;=30, "Låg", IF(S46&lt;=40, "Medel", IF(S46&lt;=70, "Hög", "Extremt Hög"))))</f>
        <v/>
      </c>
      <c r="U46" s="38" t="s">
        <v>199</v>
      </c>
      <c r="V46" s="92" t="s">
        <v>200</v>
      </c>
      <c r="W46" s="93" t="s">
        <v>199</v>
      </c>
      <c r="X46" s="93" t="s">
        <v>201</v>
      </c>
      <c r="Y46" s="92" t="s">
        <v>202</v>
      </c>
      <c r="Z46" s="92" t="s">
        <v>203</v>
      </c>
      <c r="AA46" s="92" t="s">
        <v>199</v>
      </c>
      <c r="AB46" s="92" t="s">
        <v>203</v>
      </c>
    </row>
    <row r="47" spans="1:45" s="18" customFormat="1" ht="81.95" customHeight="1">
      <c r="A47" s="40" t="s">
        <v>342</v>
      </c>
      <c r="B47" s="85" t="s">
        <v>194</v>
      </c>
      <c r="C47" s="10" t="s">
        <v>343</v>
      </c>
      <c r="D47" s="10" t="s">
        <v>344</v>
      </c>
      <c r="E47" s="10" t="s">
        <v>345</v>
      </c>
      <c r="F47" s="10" t="s">
        <v>171</v>
      </c>
      <c r="G47" s="10" t="s">
        <v>198</v>
      </c>
      <c r="H47" s="11">
        <f t="shared" ref="H47" si="96">IF(I47="Mycket låg",1,(IF(I47="Låg",2,(IF(I47="Medel",3,(IF(I47="Hög",4,(IF(I47="Mycket hög",5,0)))))))))</f>
        <v>0</v>
      </c>
      <c r="I47" s="38" t="s">
        <v>199</v>
      </c>
      <c r="J47" s="31">
        <f t="shared" ref="J47" si="97">IF(K47="Liten",1,(IF(K47="Medel",2,(IF(K47="Stor",3,0)))))</f>
        <v>0</v>
      </c>
      <c r="K47" s="38" t="s">
        <v>199</v>
      </c>
      <c r="L47" s="31">
        <f t="shared" ref="L47" si="98">IF(M47="Kort",1,(IF(M47="Medel",2,(IF(M47="Lång",3,0)))))</f>
        <v>0</v>
      </c>
      <c r="M47" s="38" t="s">
        <v>199</v>
      </c>
      <c r="N47" s="31">
        <f t="shared" ref="N47" si="99">IF(O47="Lokalt",1,(IF(O47="Regionalt",2,(IF(O47="Nationellt",3,0)))))</f>
        <v>0</v>
      </c>
      <c r="O47" s="38" t="s">
        <v>199</v>
      </c>
      <c r="P47" s="31">
        <f t="shared" ref="P47" si="100">(H47*3+J47+L47+N47)</f>
        <v>0</v>
      </c>
      <c r="Q47" s="31">
        <f t="shared" ref="Q47" si="101">IF(R47="Låg",1,(IF(R47="Medelhög",2,(IF(R47="Hög",3,(IF(R47="Mycket hög",4,0)))))))</f>
        <v>0</v>
      </c>
      <c r="R47" s="39" t="s">
        <v>199</v>
      </c>
      <c r="S47" s="39">
        <f t="shared" ref="S47" si="102">IF(Q47="","",P47*Q47)</f>
        <v>0</v>
      </c>
      <c r="T47" s="38" t="str">
        <f t="shared" ref="T47" si="103">IF(S47=0,"",IF(S47&lt;=30, "Låg", IF(S47&lt;=40, "Medel", IF(S47&lt;=70, "Hög", "Extremt Hög"))))</f>
        <v/>
      </c>
      <c r="U47" s="38" t="s">
        <v>199</v>
      </c>
      <c r="V47" s="92" t="s">
        <v>200</v>
      </c>
      <c r="W47" s="93" t="s">
        <v>199</v>
      </c>
      <c r="X47" s="93" t="s">
        <v>201</v>
      </c>
      <c r="Y47" s="92" t="s">
        <v>202</v>
      </c>
      <c r="Z47" s="92" t="s">
        <v>203</v>
      </c>
      <c r="AA47" s="92" t="s">
        <v>199</v>
      </c>
      <c r="AB47" s="92" t="s">
        <v>203</v>
      </c>
    </row>
    <row r="48" spans="1:45" s="18" customFormat="1" ht="81.599999999999994" customHeight="1">
      <c r="A48" s="40" t="s">
        <v>346</v>
      </c>
      <c r="B48" s="85" t="s">
        <v>194</v>
      </c>
      <c r="C48" s="10" t="s">
        <v>347</v>
      </c>
      <c r="D48" s="10" t="s">
        <v>348</v>
      </c>
      <c r="E48" s="10" t="s">
        <v>349</v>
      </c>
      <c r="F48" s="10" t="s">
        <v>171</v>
      </c>
      <c r="G48" s="10" t="s">
        <v>198</v>
      </c>
      <c r="H48" s="11">
        <f t="shared" ref="H48" si="104">IF(I48="Mycket låg",1,(IF(I48="Låg",2,(IF(I48="Medel",3,(IF(I48="Hög",4,(IF(I48="Mycket hög",5,0)))))))))</f>
        <v>0</v>
      </c>
      <c r="I48" s="38" t="s">
        <v>199</v>
      </c>
      <c r="J48" s="31">
        <f t="shared" ref="J48" si="105">IF(K48="Liten",1,(IF(K48="Medel",2,(IF(K48="Stor",3,0)))))</f>
        <v>0</v>
      </c>
      <c r="K48" s="38" t="s">
        <v>199</v>
      </c>
      <c r="L48" s="31">
        <f t="shared" ref="L48" si="106">IF(M48="Kort",1,(IF(M48="Medel",2,(IF(M48="Lång",3,0)))))</f>
        <v>0</v>
      </c>
      <c r="M48" s="38" t="s">
        <v>199</v>
      </c>
      <c r="N48" s="31">
        <f t="shared" ref="N48" si="107">IF(O48="Lokalt",1,(IF(O48="Regionalt",2,(IF(O48="Nationellt",3,0)))))</f>
        <v>0</v>
      </c>
      <c r="O48" s="38" t="s">
        <v>199</v>
      </c>
      <c r="P48" s="31">
        <f t="shared" ref="P48" si="108">(H48*3+J48+L48+N48)</f>
        <v>0</v>
      </c>
      <c r="Q48" s="31">
        <f t="shared" ref="Q48" si="109">IF(R48="Låg",1,(IF(R48="Medelhög",2,(IF(R48="Hög",3,(IF(R48="Mycket hög",4,0)))))))</f>
        <v>0</v>
      </c>
      <c r="R48" s="39" t="s">
        <v>199</v>
      </c>
      <c r="S48" s="39">
        <f t="shared" ref="S48" si="110">IF(Q48="","",P48*Q48)</f>
        <v>0</v>
      </c>
      <c r="T48" s="38" t="str">
        <f t="shared" ref="T48" si="111">IF(S48=0,"",IF(S48&lt;=30, "Låg", IF(S48&lt;=40, "Medel", IF(S48&lt;=70, "Hög", "Extremt Hög"))))</f>
        <v/>
      </c>
      <c r="U48" s="38" t="s">
        <v>199</v>
      </c>
      <c r="V48" s="92" t="s">
        <v>200</v>
      </c>
      <c r="W48" s="93" t="s">
        <v>199</v>
      </c>
      <c r="X48" s="93" t="s">
        <v>201</v>
      </c>
      <c r="Y48" s="92" t="s">
        <v>202</v>
      </c>
      <c r="Z48" s="92" t="s">
        <v>203</v>
      </c>
      <c r="AA48" s="92" t="s">
        <v>199</v>
      </c>
      <c r="AB48" s="92" t="s">
        <v>203</v>
      </c>
    </row>
    <row r="49" spans="1:28" s="18" customFormat="1" ht="63">
      <c r="A49" s="40" t="s">
        <v>350</v>
      </c>
      <c r="B49" s="85" t="s">
        <v>194</v>
      </c>
      <c r="C49" s="10" t="s">
        <v>351</v>
      </c>
      <c r="D49" s="10" t="s">
        <v>352</v>
      </c>
      <c r="E49" s="10" t="s">
        <v>353</v>
      </c>
      <c r="F49" s="10" t="s">
        <v>171</v>
      </c>
      <c r="G49" s="10" t="s">
        <v>198</v>
      </c>
      <c r="H49" s="11">
        <f t="shared" ref="H49" si="112">IF(I49="Mycket låg",1,(IF(I49="Låg",2,(IF(I49="Medel",3,(IF(I49="Hög",4,(IF(I49="Mycket hög",5,0)))))))))</f>
        <v>0</v>
      </c>
      <c r="I49" s="38" t="s">
        <v>199</v>
      </c>
      <c r="J49" s="31">
        <f t="shared" ref="J49" si="113">IF(K49="Liten",1,(IF(K49="Medel",2,(IF(K49="Stor",3,0)))))</f>
        <v>0</v>
      </c>
      <c r="K49" s="38" t="s">
        <v>199</v>
      </c>
      <c r="L49" s="31">
        <f t="shared" ref="L49" si="114">IF(M49="Kort",1,(IF(M49="Medel",2,(IF(M49="Lång",3,0)))))</f>
        <v>0</v>
      </c>
      <c r="M49" s="38" t="s">
        <v>199</v>
      </c>
      <c r="N49" s="31">
        <f t="shared" ref="N49" si="115">IF(O49="Lokalt",1,(IF(O49="Regionalt",2,(IF(O49="Nationellt",3,0)))))</f>
        <v>0</v>
      </c>
      <c r="O49" s="38" t="s">
        <v>199</v>
      </c>
      <c r="P49" s="31">
        <f t="shared" ref="P49" si="116">(H49*3+J49+L49+N49)</f>
        <v>0</v>
      </c>
      <c r="Q49" s="31">
        <f t="shared" ref="Q49" si="117">IF(R49="Låg",1,(IF(R49="Medelhög",2,(IF(R49="Hög",3,(IF(R49="Mycket hög",4,0)))))))</f>
        <v>0</v>
      </c>
      <c r="R49" s="39" t="s">
        <v>199</v>
      </c>
      <c r="S49" s="39">
        <f t="shared" ref="S49" si="118">IF(Q49="","",P49*Q49)</f>
        <v>0</v>
      </c>
      <c r="T49" s="38" t="str">
        <f t="shared" ref="T49" si="119">IF(S49=0,"",IF(S49&lt;=30, "Låg", IF(S49&lt;=40, "Medel", IF(S49&lt;=70, "Hög", "Extremt Hög"))))</f>
        <v/>
      </c>
      <c r="U49" s="38" t="s">
        <v>199</v>
      </c>
      <c r="V49" s="92" t="s">
        <v>200</v>
      </c>
      <c r="W49" s="93" t="s">
        <v>199</v>
      </c>
      <c r="X49" s="93" t="s">
        <v>201</v>
      </c>
      <c r="Y49" s="92" t="s">
        <v>202</v>
      </c>
      <c r="Z49" s="92" t="s">
        <v>203</v>
      </c>
      <c r="AA49" s="92" t="s">
        <v>199</v>
      </c>
      <c r="AB49" s="92" t="s">
        <v>203</v>
      </c>
    </row>
    <row r="50" spans="1:28" s="18" customFormat="1" ht="63">
      <c r="A50" s="40" t="s">
        <v>354</v>
      </c>
      <c r="B50" s="85" t="s">
        <v>194</v>
      </c>
      <c r="C50" s="10" t="s">
        <v>355</v>
      </c>
      <c r="D50" s="10" t="s">
        <v>356</v>
      </c>
      <c r="E50" s="10" t="s">
        <v>357</v>
      </c>
      <c r="F50" s="10" t="s">
        <v>171</v>
      </c>
      <c r="G50" s="10" t="s">
        <v>198</v>
      </c>
      <c r="H50" s="11">
        <f t="shared" ref="H50" si="120">IF(I50="Mycket låg",1,(IF(I50="Låg",2,(IF(I50="Medel",3,(IF(I50="Hög",4,(IF(I50="Mycket hög",5,0)))))))))</f>
        <v>0</v>
      </c>
      <c r="I50" s="38" t="s">
        <v>199</v>
      </c>
      <c r="J50" s="31">
        <f t="shared" ref="J50" si="121">IF(K50="Liten",1,(IF(K50="Medel",2,(IF(K50="Stor",3,0)))))</f>
        <v>0</v>
      </c>
      <c r="K50" s="38" t="s">
        <v>199</v>
      </c>
      <c r="L50" s="31">
        <f t="shared" ref="L50" si="122">IF(M50="Kort",1,(IF(M50="Medel",2,(IF(M50="Lång",3,0)))))</f>
        <v>0</v>
      </c>
      <c r="M50" s="38" t="s">
        <v>199</v>
      </c>
      <c r="N50" s="31">
        <f t="shared" ref="N50" si="123">IF(O50="Lokalt",1,(IF(O50="Regionalt",2,(IF(O50="Nationellt",3,0)))))</f>
        <v>0</v>
      </c>
      <c r="O50" s="38" t="s">
        <v>199</v>
      </c>
      <c r="P50" s="31">
        <f t="shared" ref="P50" si="124">(H50*3+J50+L50+N50)</f>
        <v>0</v>
      </c>
      <c r="Q50" s="31">
        <f t="shared" ref="Q50" si="125">IF(R50="Låg",1,(IF(R50="Medelhög",2,(IF(R50="Hög",3,(IF(R50="Mycket hög",4,0)))))))</f>
        <v>0</v>
      </c>
      <c r="R50" s="39" t="s">
        <v>199</v>
      </c>
      <c r="S50" s="39">
        <f t="shared" ref="S50" si="126">IF(Q50="","",P50*Q50)</f>
        <v>0</v>
      </c>
      <c r="T50" s="38" t="str">
        <f t="shared" ref="T50" si="127">IF(S50=0,"",IF(S50&lt;=30, "Låg", IF(S50&lt;=40, "Medel", IF(S50&lt;=70, "Hög", "Extremt Hög"))))</f>
        <v/>
      </c>
      <c r="U50" s="38" t="s">
        <v>199</v>
      </c>
      <c r="V50" s="92" t="s">
        <v>200</v>
      </c>
      <c r="W50" s="93" t="s">
        <v>199</v>
      </c>
      <c r="X50" s="93" t="s">
        <v>201</v>
      </c>
      <c r="Y50" s="92" t="s">
        <v>202</v>
      </c>
      <c r="Z50" s="92" t="s">
        <v>203</v>
      </c>
      <c r="AA50" s="92" t="s">
        <v>199</v>
      </c>
      <c r="AB50" s="92" t="s">
        <v>203</v>
      </c>
    </row>
    <row r="51" spans="1:28" s="18" customFormat="1" ht="79.5" customHeight="1">
      <c r="A51" s="40" t="s">
        <v>358</v>
      </c>
      <c r="B51" s="85" t="s">
        <v>194</v>
      </c>
      <c r="C51" s="10" t="s">
        <v>359</v>
      </c>
      <c r="D51" s="10" t="s">
        <v>360</v>
      </c>
      <c r="E51" s="10" t="s">
        <v>361</v>
      </c>
      <c r="F51" s="10" t="s">
        <v>171</v>
      </c>
      <c r="G51" s="10" t="s">
        <v>198</v>
      </c>
      <c r="H51" s="11">
        <f t="shared" ref="H51" si="128">IF(I51="Mycket låg",1,(IF(I51="Låg",2,(IF(I51="Medel",3,(IF(I51="Hög",4,(IF(I51="Mycket hög",5,0)))))))))</f>
        <v>0</v>
      </c>
      <c r="I51" s="38" t="s">
        <v>199</v>
      </c>
      <c r="J51" s="31">
        <f t="shared" ref="J51" si="129">IF(K51="Liten",1,(IF(K51="Medel",2,(IF(K51="Stor",3,0)))))</f>
        <v>0</v>
      </c>
      <c r="K51" s="38" t="s">
        <v>199</v>
      </c>
      <c r="L51" s="31">
        <f t="shared" ref="L51" si="130">IF(M51="Kort",1,(IF(M51="Medel",2,(IF(M51="Lång",3,0)))))</f>
        <v>0</v>
      </c>
      <c r="M51" s="38" t="s">
        <v>199</v>
      </c>
      <c r="N51" s="31">
        <f t="shared" ref="N51" si="131">IF(O51="Lokalt",1,(IF(O51="Regionalt",2,(IF(O51="Nationellt",3,0)))))</f>
        <v>0</v>
      </c>
      <c r="O51" s="38" t="s">
        <v>199</v>
      </c>
      <c r="P51" s="31">
        <f t="shared" ref="P51" si="132">(H51*3+J51+L51+N51)</f>
        <v>0</v>
      </c>
      <c r="Q51" s="31">
        <f t="shared" ref="Q51" si="133">IF(R51="Låg",1,(IF(R51="Medelhög",2,(IF(R51="Hög",3,(IF(R51="Mycket hög",4,0)))))))</f>
        <v>0</v>
      </c>
      <c r="R51" s="39" t="s">
        <v>199</v>
      </c>
      <c r="S51" s="39">
        <f t="shared" ref="S51" si="134">IF(Q51="","",P51*Q51)</f>
        <v>0</v>
      </c>
      <c r="T51" s="38" t="str">
        <f t="shared" ref="T51" si="135">IF(S51=0,"",IF(S51&lt;=30, "Låg", IF(S51&lt;=40, "Medel", IF(S51&lt;=70, "Hög", "Extremt Hög"))))</f>
        <v/>
      </c>
      <c r="U51" s="38" t="s">
        <v>199</v>
      </c>
      <c r="V51" s="92" t="s">
        <v>200</v>
      </c>
      <c r="W51" s="93" t="s">
        <v>199</v>
      </c>
      <c r="X51" s="93" t="s">
        <v>201</v>
      </c>
      <c r="Y51" s="92" t="s">
        <v>202</v>
      </c>
      <c r="Z51" s="92" t="s">
        <v>203</v>
      </c>
      <c r="AA51" s="92" t="s">
        <v>199</v>
      </c>
      <c r="AB51" s="92" t="s">
        <v>203</v>
      </c>
    </row>
    <row r="52" spans="1:28" s="18" customFormat="1" ht="90.95" customHeight="1">
      <c r="A52" s="40" t="s">
        <v>362</v>
      </c>
      <c r="B52" s="85" t="s">
        <v>194</v>
      </c>
      <c r="C52" s="10" t="s">
        <v>363</v>
      </c>
      <c r="D52" s="10" t="s">
        <v>364</v>
      </c>
      <c r="E52" s="10" t="s">
        <v>365</v>
      </c>
      <c r="F52" s="10" t="s">
        <v>171</v>
      </c>
      <c r="G52" s="10" t="s">
        <v>198</v>
      </c>
      <c r="H52" s="11">
        <f t="shared" ref="H52" si="136">IF(I52="Mycket låg",1,(IF(I52="Låg",2,(IF(I52="Medel",3,(IF(I52="Hög",4,(IF(I52="Mycket hög",5,0)))))))))</f>
        <v>0</v>
      </c>
      <c r="I52" s="38" t="s">
        <v>199</v>
      </c>
      <c r="J52" s="31">
        <f t="shared" ref="J52" si="137">IF(K52="Liten",1,(IF(K52="Medel",2,(IF(K52="Stor",3,0)))))</f>
        <v>0</v>
      </c>
      <c r="K52" s="38" t="s">
        <v>199</v>
      </c>
      <c r="L52" s="31">
        <f t="shared" ref="L52" si="138">IF(M52="Kort",1,(IF(M52="Medel",2,(IF(M52="Lång",3,0)))))</f>
        <v>0</v>
      </c>
      <c r="M52" s="38" t="s">
        <v>199</v>
      </c>
      <c r="N52" s="31">
        <f t="shared" ref="N52" si="139">IF(O52="Lokalt",1,(IF(O52="Regionalt",2,(IF(O52="Nationellt",3,0)))))</f>
        <v>0</v>
      </c>
      <c r="O52" s="38" t="s">
        <v>199</v>
      </c>
      <c r="P52" s="31">
        <f t="shared" ref="P52" si="140">(H52*3+J52+L52+N52)</f>
        <v>0</v>
      </c>
      <c r="Q52" s="31">
        <f t="shared" ref="Q52" si="141">IF(R52="Låg",1,(IF(R52="Medelhög",2,(IF(R52="Hög",3,(IF(R52="Mycket hög",4,0)))))))</f>
        <v>0</v>
      </c>
      <c r="R52" s="39" t="s">
        <v>199</v>
      </c>
      <c r="S52" s="39">
        <f t="shared" ref="S52" si="142">IF(Q52="","",P52*Q52)</f>
        <v>0</v>
      </c>
      <c r="T52" s="38" t="str">
        <f t="shared" ref="T52" si="143">IF(S52=0,"",IF(S52&lt;=30, "Låg", IF(S52&lt;=40, "Medel", IF(S52&lt;=70, "Hög", "Extremt Hög"))))</f>
        <v/>
      </c>
      <c r="U52" s="38" t="s">
        <v>199</v>
      </c>
      <c r="V52" s="92" t="s">
        <v>200</v>
      </c>
      <c r="W52" s="93" t="s">
        <v>199</v>
      </c>
      <c r="X52" s="93" t="s">
        <v>201</v>
      </c>
      <c r="Y52" s="92" t="s">
        <v>202</v>
      </c>
      <c r="Z52" s="92" t="s">
        <v>203</v>
      </c>
      <c r="AA52" s="92" t="s">
        <v>199</v>
      </c>
      <c r="AB52" s="92" t="s">
        <v>203</v>
      </c>
    </row>
    <row r="53" spans="1:28" s="18" customFormat="1" ht="50.25">
      <c r="A53" s="40" t="s">
        <v>366</v>
      </c>
      <c r="B53" s="85" t="s">
        <v>194</v>
      </c>
      <c r="C53" s="10" t="s">
        <v>367</v>
      </c>
      <c r="D53" s="10" t="s">
        <v>368</v>
      </c>
      <c r="E53" s="10" t="s">
        <v>369</v>
      </c>
      <c r="F53" s="10" t="s">
        <v>171</v>
      </c>
      <c r="G53" s="10" t="s">
        <v>198</v>
      </c>
      <c r="H53" s="11">
        <f t="shared" ref="H53" si="144">IF(I53="Mycket låg",1,(IF(I53="Låg",2,(IF(I53="Medel",3,(IF(I53="Hög",4,(IF(I53="Mycket hög",5,0)))))))))</f>
        <v>0</v>
      </c>
      <c r="I53" s="38" t="s">
        <v>199</v>
      </c>
      <c r="J53" s="31">
        <f t="shared" ref="J53" si="145">IF(K53="Liten",1,(IF(K53="Medel",2,(IF(K53="Stor",3,0)))))</f>
        <v>0</v>
      </c>
      <c r="K53" s="38" t="s">
        <v>199</v>
      </c>
      <c r="L53" s="31">
        <f t="shared" ref="L53" si="146">IF(M53="Kort",1,(IF(M53="Medel",2,(IF(M53="Lång",3,0)))))</f>
        <v>0</v>
      </c>
      <c r="M53" s="38" t="s">
        <v>199</v>
      </c>
      <c r="N53" s="31">
        <f t="shared" ref="N53" si="147">IF(O53="Lokalt",1,(IF(O53="Regionalt",2,(IF(O53="Nationellt",3,0)))))</f>
        <v>0</v>
      </c>
      <c r="O53" s="38" t="s">
        <v>199</v>
      </c>
      <c r="P53" s="31">
        <f t="shared" ref="P53" si="148">(H53*3+J53+L53+N53)</f>
        <v>0</v>
      </c>
      <c r="Q53" s="31">
        <f t="shared" ref="Q53" si="149">IF(R53="Låg",1,(IF(R53="Medelhög",2,(IF(R53="Hög",3,(IF(R53="Mycket hög",4,0)))))))</f>
        <v>0</v>
      </c>
      <c r="R53" s="39" t="s">
        <v>199</v>
      </c>
      <c r="S53" s="39">
        <f t="shared" ref="S53" si="150">IF(Q53="","",P53*Q53)</f>
        <v>0</v>
      </c>
      <c r="T53" s="38" t="str">
        <f t="shared" ref="T53" si="151">IF(S53=0,"",IF(S53&lt;=30, "Låg", IF(S53&lt;=40, "Medel", IF(S53&lt;=70, "Hög", "Extremt Hög"))))</f>
        <v/>
      </c>
      <c r="U53" s="38" t="s">
        <v>199</v>
      </c>
      <c r="V53" s="92" t="s">
        <v>200</v>
      </c>
      <c r="W53" s="93" t="s">
        <v>199</v>
      </c>
      <c r="X53" s="93" t="s">
        <v>201</v>
      </c>
      <c r="Y53" s="92" t="s">
        <v>202</v>
      </c>
      <c r="Z53" s="92" t="s">
        <v>203</v>
      </c>
      <c r="AA53" s="92" t="s">
        <v>199</v>
      </c>
      <c r="AB53" s="92" t="s">
        <v>203</v>
      </c>
    </row>
    <row r="54" spans="1:28" s="18" customFormat="1" ht="75.75">
      <c r="A54" s="40" t="s">
        <v>370</v>
      </c>
      <c r="B54" s="85" t="s">
        <v>194</v>
      </c>
      <c r="C54" s="10" t="s">
        <v>371</v>
      </c>
      <c r="D54" s="10" t="s">
        <v>372</v>
      </c>
      <c r="E54" s="10" t="s">
        <v>373</v>
      </c>
      <c r="F54" s="10" t="s">
        <v>171</v>
      </c>
      <c r="G54" s="10" t="s">
        <v>198</v>
      </c>
      <c r="H54" s="11">
        <f t="shared" ref="H54" si="152">IF(I54="Mycket låg",1,(IF(I54="Låg",2,(IF(I54="Medel",3,(IF(I54="Hög",4,(IF(I54="Mycket hög",5,0)))))))))</f>
        <v>0</v>
      </c>
      <c r="I54" s="38" t="s">
        <v>199</v>
      </c>
      <c r="J54" s="31">
        <f t="shared" ref="J54" si="153">IF(K54="Liten",1,(IF(K54="Medel",2,(IF(K54="Stor",3,0)))))</f>
        <v>0</v>
      </c>
      <c r="K54" s="38" t="s">
        <v>199</v>
      </c>
      <c r="L54" s="31">
        <f t="shared" ref="L54" si="154">IF(M54="Kort",1,(IF(M54="Medel",2,(IF(M54="Lång",3,0)))))</f>
        <v>0</v>
      </c>
      <c r="M54" s="38" t="s">
        <v>199</v>
      </c>
      <c r="N54" s="31">
        <f t="shared" ref="N54" si="155">IF(O54="Lokalt",1,(IF(O54="Regionalt",2,(IF(O54="Nationellt",3,0)))))</f>
        <v>0</v>
      </c>
      <c r="O54" s="38" t="s">
        <v>199</v>
      </c>
      <c r="P54" s="31">
        <f t="shared" ref="P54" si="156">(H54*3+J54+L54+N54)</f>
        <v>0</v>
      </c>
      <c r="Q54" s="31">
        <f t="shared" ref="Q54" si="157">IF(R54="Låg",1,(IF(R54="Medelhög",2,(IF(R54="Hög",3,(IF(R54="Mycket hög",4,0)))))))</f>
        <v>0</v>
      </c>
      <c r="R54" s="39" t="s">
        <v>199</v>
      </c>
      <c r="S54" s="39">
        <f t="shared" ref="S54" si="158">IF(Q54="","",P54*Q54)</f>
        <v>0</v>
      </c>
      <c r="T54" s="38" t="str">
        <f t="shared" ref="T54" si="159">IF(S54=0,"",IF(S54&lt;=30, "Låg", IF(S54&lt;=40, "Medel", IF(S54&lt;=70, "Hög", "Extremt Hög"))))</f>
        <v/>
      </c>
      <c r="U54" s="38" t="s">
        <v>199</v>
      </c>
      <c r="V54" s="92" t="s">
        <v>200</v>
      </c>
      <c r="W54" s="93" t="s">
        <v>199</v>
      </c>
      <c r="X54" s="93" t="s">
        <v>201</v>
      </c>
      <c r="Y54" s="92" t="s">
        <v>202</v>
      </c>
      <c r="Z54" s="92" t="s">
        <v>203</v>
      </c>
      <c r="AA54" s="92" t="s">
        <v>199</v>
      </c>
      <c r="AB54" s="92" t="s">
        <v>203</v>
      </c>
    </row>
    <row r="55" spans="1:28" s="18" customFormat="1" ht="87.75">
      <c r="A55" s="40" t="s">
        <v>374</v>
      </c>
      <c r="B55" s="85" t="s">
        <v>194</v>
      </c>
      <c r="C55" s="10" t="s">
        <v>375</v>
      </c>
      <c r="D55" s="10" t="s">
        <v>376</v>
      </c>
      <c r="E55" s="10" t="s">
        <v>377</v>
      </c>
      <c r="F55" s="10" t="s">
        <v>171</v>
      </c>
      <c r="G55" s="10" t="s">
        <v>198</v>
      </c>
      <c r="H55" s="11">
        <f t="shared" ref="H55" si="160">IF(I55="Mycket låg",1,(IF(I55="Låg",2,(IF(I55="Medel",3,(IF(I55="Hög",4,(IF(I55="Mycket hög",5,0)))))))))</f>
        <v>0</v>
      </c>
      <c r="I55" s="38" t="s">
        <v>199</v>
      </c>
      <c r="J55" s="31">
        <f t="shared" ref="J55" si="161">IF(K55="Liten",1,(IF(K55="Medel",2,(IF(K55="Stor",3,0)))))</f>
        <v>0</v>
      </c>
      <c r="K55" s="38" t="s">
        <v>199</v>
      </c>
      <c r="L55" s="31">
        <f t="shared" ref="L55" si="162">IF(M55="Kort",1,(IF(M55="Medel",2,(IF(M55="Lång",3,0)))))</f>
        <v>0</v>
      </c>
      <c r="M55" s="38" t="s">
        <v>199</v>
      </c>
      <c r="N55" s="31">
        <f t="shared" ref="N55" si="163">IF(O55="Lokalt",1,(IF(O55="Regionalt",2,(IF(O55="Nationellt",3,0)))))</f>
        <v>0</v>
      </c>
      <c r="O55" s="38" t="s">
        <v>199</v>
      </c>
      <c r="P55" s="31">
        <f t="shared" ref="P55" si="164">(H55*3+J55+L55+N55)</f>
        <v>0</v>
      </c>
      <c r="Q55" s="31">
        <f t="shared" ref="Q55" si="165">IF(R55="Låg",1,(IF(R55="Medelhög",2,(IF(R55="Hög",3,(IF(R55="Mycket hög",4,0)))))))</f>
        <v>0</v>
      </c>
      <c r="R55" s="39" t="s">
        <v>199</v>
      </c>
      <c r="S55" s="39">
        <f t="shared" ref="S55" si="166">IF(Q55="","",P55*Q55)</f>
        <v>0</v>
      </c>
      <c r="T55" s="38" t="str">
        <f t="shared" ref="T55" si="167">IF(S55=0,"",IF(S55&lt;=30, "Låg", IF(S55&lt;=40, "Medel", IF(S55&lt;=70, "Hög", "Extremt Hög"))))</f>
        <v/>
      </c>
      <c r="U55" s="38" t="s">
        <v>199</v>
      </c>
      <c r="V55" s="92" t="s">
        <v>200</v>
      </c>
      <c r="W55" s="93" t="s">
        <v>199</v>
      </c>
      <c r="X55" s="93" t="s">
        <v>201</v>
      </c>
      <c r="Y55" s="92" t="s">
        <v>202</v>
      </c>
      <c r="Z55" s="92" t="s">
        <v>203</v>
      </c>
      <c r="AA55" s="92" t="s">
        <v>199</v>
      </c>
      <c r="AB55" s="92" t="s">
        <v>203</v>
      </c>
    </row>
    <row r="56" spans="1:28" s="18" customFormat="1" ht="107.45" customHeight="1">
      <c r="A56" s="40" t="s">
        <v>378</v>
      </c>
      <c r="B56" s="85" t="s">
        <v>194</v>
      </c>
      <c r="C56" s="10" t="s">
        <v>379</v>
      </c>
      <c r="D56" s="10" t="s">
        <v>380</v>
      </c>
      <c r="E56" s="10" t="s">
        <v>381</v>
      </c>
      <c r="F56" s="10" t="s">
        <v>171</v>
      </c>
      <c r="G56" s="10" t="s">
        <v>198</v>
      </c>
      <c r="H56" s="11">
        <f t="shared" ref="H56" si="168">IF(I56="Mycket låg",1,(IF(I56="Låg",2,(IF(I56="Medel",3,(IF(I56="Hög",4,(IF(I56="Mycket hög",5,0)))))))))</f>
        <v>0</v>
      </c>
      <c r="I56" s="38" t="s">
        <v>199</v>
      </c>
      <c r="J56" s="31">
        <f t="shared" ref="J56" si="169">IF(K56="Liten",1,(IF(K56="Medel",2,(IF(K56="Stor",3,0)))))</f>
        <v>0</v>
      </c>
      <c r="K56" s="38" t="s">
        <v>199</v>
      </c>
      <c r="L56" s="31">
        <f t="shared" ref="L56" si="170">IF(M56="Kort",1,(IF(M56="Medel",2,(IF(M56="Lång",3,0)))))</f>
        <v>0</v>
      </c>
      <c r="M56" s="38" t="s">
        <v>199</v>
      </c>
      <c r="N56" s="31">
        <f t="shared" ref="N56" si="171">IF(O56="Lokalt",1,(IF(O56="Regionalt",2,(IF(O56="Nationellt",3,0)))))</f>
        <v>0</v>
      </c>
      <c r="O56" s="38" t="s">
        <v>199</v>
      </c>
      <c r="P56" s="31">
        <f t="shared" ref="P56" si="172">(H56*3+J56+L56+N56)</f>
        <v>0</v>
      </c>
      <c r="Q56" s="31">
        <f t="shared" ref="Q56" si="173">IF(R56="Låg",1,(IF(R56="Medelhög",2,(IF(R56="Hög",3,(IF(R56="Mycket hög",4,0)))))))</f>
        <v>0</v>
      </c>
      <c r="R56" s="39" t="s">
        <v>199</v>
      </c>
      <c r="S56" s="39">
        <f t="shared" ref="S56" si="174">IF(Q56="","",P56*Q56)</f>
        <v>0</v>
      </c>
      <c r="T56" s="38" t="str">
        <f t="shared" ref="T56" si="175">IF(S56=0,"",IF(S56&lt;=30, "Låg", IF(S56&lt;=40, "Medel", IF(S56&lt;=70, "Hög", "Extremt Hög"))))</f>
        <v/>
      </c>
      <c r="U56" s="38" t="s">
        <v>199</v>
      </c>
      <c r="V56" s="92" t="s">
        <v>200</v>
      </c>
      <c r="W56" s="93" t="s">
        <v>199</v>
      </c>
      <c r="X56" s="93" t="s">
        <v>201</v>
      </c>
      <c r="Y56" s="92" t="s">
        <v>202</v>
      </c>
      <c r="Z56" s="92" t="s">
        <v>203</v>
      </c>
      <c r="AA56" s="92" t="s">
        <v>199</v>
      </c>
      <c r="AB56" s="92" t="s">
        <v>203</v>
      </c>
    </row>
    <row r="57" spans="1:28" s="18" customFormat="1" ht="87.75">
      <c r="A57" s="40" t="s">
        <v>382</v>
      </c>
      <c r="B57" s="85" t="s">
        <v>194</v>
      </c>
      <c r="C57" s="10" t="s">
        <v>383</v>
      </c>
      <c r="D57" s="10" t="s">
        <v>384</v>
      </c>
      <c r="E57" s="10" t="s">
        <v>385</v>
      </c>
      <c r="F57" s="10" t="s">
        <v>171</v>
      </c>
      <c r="G57" s="10" t="s">
        <v>198</v>
      </c>
      <c r="H57" s="11">
        <f t="shared" ref="H57" si="176">IF(I57="Mycket låg",1,(IF(I57="Låg",2,(IF(I57="Medel",3,(IF(I57="Hög",4,(IF(I57="Mycket hög",5,0)))))))))</f>
        <v>0</v>
      </c>
      <c r="I57" s="38" t="s">
        <v>199</v>
      </c>
      <c r="J57" s="31">
        <f t="shared" ref="J57" si="177">IF(K57="Liten",1,(IF(K57="Medel",2,(IF(K57="Stor",3,0)))))</f>
        <v>0</v>
      </c>
      <c r="K57" s="38" t="s">
        <v>199</v>
      </c>
      <c r="L57" s="31">
        <f t="shared" ref="L57" si="178">IF(M57="Kort",1,(IF(M57="Medel",2,(IF(M57="Lång",3,0)))))</f>
        <v>0</v>
      </c>
      <c r="M57" s="38" t="s">
        <v>199</v>
      </c>
      <c r="N57" s="31">
        <f t="shared" ref="N57" si="179">IF(O57="Lokalt",1,(IF(O57="Regionalt",2,(IF(O57="Nationellt",3,0)))))</f>
        <v>0</v>
      </c>
      <c r="O57" s="38" t="s">
        <v>199</v>
      </c>
      <c r="P57" s="31">
        <f t="shared" ref="P57" si="180">(H57*3+J57+L57+N57)</f>
        <v>0</v>
      </c>
      <c r="Q57" s="31">
        <f t="shared" ref="Q57" si="181">IF(R57="Låg",1,(IF(R57="Medelhög",2,(IF(R57="Hög",3,(IF(R57="Mycket hög",4,0)))))))</f>
        <v>0</v>
      </c>
      <c r="R57" s="39" t="s">
        <v>199</v>
      </c>
      <c r="S57" s="39">
        <f t="shared" ref="S57" si="182">IF(Q57="","",P57*Q57)</f>
        <v>0</v>
      </c>
      <c r="T57" s="38" t="str">
        <f t="shared" ref="T57" si="183">IF(S57=0,"",IF(S57&lt;=30, "Låg", IF(S57&lt;=40, "Medel", IF(S57&lt;=70, "Hög", "Extremt Hög"))))</f>
        <v/>
      </c>
      <c r="U57" s="38" t="s">
        <v>199</v>
      </c>
      <c r="V57" s="92" t="s">
        <v>200</v>
      </c>
      <c r="W57" s="93" t="s">
        <v>199</v>
      </c>
      <c r="X57" s="93" t="s">
        <v>201</v>
      </c>
      <c r="Y57" s="92" t="s">
        <v>202</v>
      </c>
      <c r="Z57" s="92" t="s">
        <v>203</v>
      </c>
      <c r="AA57" s="92" t="s">
        <v>199</v>
      </c>
      <c r="AB57" s="92" t="s">
        <v>203</v>
      </c>
    </row>
    <row r="58" spans="1:28" s="18" customFormat="1" ht="100.5">
      <c r="A58" s="40" t="s">
        <v>386</v>
      </c>
      <c r="B58" s="85" t="s">
        <v>194</v>
      </c>
      <c r="C58" s="10" t="s">
        <v>387</v>
      </c>
      <c r="D58" s="10" t="s">
        <v>388</v>
      </c>
      <c r="E58" s="10" t="s">
        <v>389</v>
      </c>
      <c r="F58" s="10" t="s">
        <v>171</v>
      </c>
      <c r="G58" s="10" t="s">
        <v>198</v>
      </c>
      <c r="H58" s="11">
        <f t="shared" ref="H58" si="184">IF(I58="Mycket låg",1,(IF(I58="Låg",2,(IF(I58="Medel",3,(IF(I58="Hög",4,(IF(I58="Mycket hög",5,0)))))))))</f>
        <v>0</v>
      </c>
      <c r="I58" s="38" t="s">
        <v>199</v>
      </c>
      <c r="J58" s="31">
        <f t="shared" ref="J58" si="185">IF(K58="Liten",1,(IF(K58="Medel",2,(IF(K58="Stor",3,0)))))</f>
        <v>0</v>
      </c>
      <c r="K58" s="38" t="s">
        <v>199</v>
      </c>
      <c r="L58" s="31">
        <f t="shared" ref="L58" si="186">IF(M58="Kort",1,(IF(M58="Medel",2,(IF(M58="Lång",3,0)))))</f>
        <v>0</v>
      </c>
      <c r="M58" s="38" t="s">
        <v>199</v>
      </c>
      <c r="N58" s="31">
        <f t="shared" ref="N58" si="187">IF(O58="Lokalt",1,(IF(O58="Regionalt",2,(IF(O58="Nationellt",3,0)))))</f>
        <v>0</v>
      </c>
      <c r="O58" s="38" t="s">
        <v>199</v>
      </c>
      <c r="P58" s="31">
        <f t="shared" ref="P58" si="188">(H58*3+J58+L58+N58)</f>
        <v>0</v>
      </c>
      <c r="Q58" s="31">
        <f t="shared" ref="Q58" si="189">IF(R58="Låg",1,(IF(R58="Medelhög",2,(IF(R58="Hög",3,(IF(R58="Mycket hög",4,0)))))))</f>
        <v>0</v>
      </c>
      <c r="R58" s="39" t="s">
        <v>199</v>
      </c>
      <c r="S58" s="39">
        <f t="shared" ref="S58" si="190">IF(Q58="","",P58*Q58)</f>
        <v>0</v>
      </c>
      <c r="T58" s="38" t="str">
        <f t="shared" ref="T58" si="191">IF(S58=0,"",IF(S58&lt;=30, "Låg", IF(S58&lt;=40, "Medel", IF(S58&lt;=70, "Hög", "Extremt Hög"))))</f>
        <v/>
      </c>
      <c r="U58" s="38" t="s">
        <v>199</v>
      </c>
      <c r="V58" s="92" t="s">
        <v>200</v>
      </c>
      <c r="W58" s="93" t="s">
        <v>199</v>
      </c>
      <c r="X58" s="93" t="s">
        <v>201</v>
      </c>
      <c r="Y58" s="92" t="s">
        <v>202</v>
      </c>
      <c r="Z58" s="92" t="s">
        <v>203</v>
      </c>
      <c r="AA58" s="92" t="s">
        <v>199</v>
      </c>
      <c r="AB58" s="92" t="s">
        <v>203</v>
      </c>
    </row>
    <row r="59" spans="1:28" s="18" customFormat="1" ht="75.75">
      <c r="A59" s="40" t="s">
        <v>390</v>
      </c>
      <c r="B59" s="85" t="s">
        <v>194</v>
      </c>
      <c r="C59" s="10" t="s">
        <v>391</v>
      </c>
      <c r="D59" s="10" t="s">
        <v>392</v>
      </c>
      <c r="E59" s="10" t="s">
        <v>393</v>
      </c>
      <c r="F59" s="10" t="s">
        <v>171</v>
      </c>
      <c r="G59" s="10" t="s">
        <v>198</v>
      </c>
      <c r="H59" s="11">
        <f t="shared" ref="H59" si="192">IF(I59="Mycket låg",1,(IF(I59="Låg",2,(IF(I59="Medel",3,(IF(I59="Hög",4,(IF(I59="Mycket hög",5,0)))))))))</f>
        <v>0</v>
      </c>
      <c r="I59" s="38" t="s">
        <v>199</v>
      </c>
      <c r="J59" s="31">
        <f t="shared" ref="J59" si="193">IF(K59="Liten",1,(IF(K59="Medel",2,(IF(K59="Stor",3,0)))))</f>
        <v>0</v>
      </c>
      <c r="K59" s="38" t="s">
        <v>199</v>
      </c>
      <c r="L59" s="31">
        <f t="shared" ref="L59" si="194">IF(M59="Kort",1,(IF(M59="Medel",2,(IF(M59="Lång",3,0)))))</f>
        <v>0</v>
      </c>
      <c r="M59" s="38" t="s">
        <v>199</v>
      </c>
      <c r="N59" s="31">
        <f t="shared" ref="N59" si="195">IF(O59="Lokalt",1,(IF(O59="Regionalt",2,(IF(O59="Nationellt",3,0)))))</f>
        <v>0</v>
      </c>
      <c r="O59" s="38" t="s">
        <v>199</v>
      </c>
      <c r="P59" s="31">
        <f t="shared" ref="P59" si="196">(H59*3+J59+L59+N59)</f>
        <v>0</v>
      </c>
      <c r="Q59" s="31">
        <f t="shared" ref="Q59" si="197">IF(R59="Låg",1,(IF(R59="Medelhög",2,(IF(R59="Hög",3,(IF(R59="Mycket hög",4,0)))))))</f>
        <v>0</v>
      </c>
      <c r="R59" s="39" t="s">
        <v>199</v>
      </c>
      <c r="S59" s="39">
        <f t="shared" ref="S59" si="198">IF(Q59="","",P59*Q59)</f>
        <v>0</v>
      </c>
      <c r="T59" s="38" t="str">
        <f t="shared" ref="T59" si="199">IF(S59=0,"",IF(S59&lt;=30, "Låg", IF(S59&lt;=40, "Medel", IF(S59&lt;=70, "Hög", "Extremt Hög"))))</f>
        <v/>
      </c>
      <c r="U59" s="38" t="s">
        <v>199</v>
      </c>
      <c r="V59" s="92" t="s">
        <v>200</v>
      </c>
      <c r="W59" s="93" t="s">
        <v>199</v>
      </c>
      <c r="X59" s="93" t="s">
        <v>201</v>
      </c>
      <c r="Y59" s="92" t="s">
        <v>202</v>
      </c>
      <c r="Z59" s="92" t="s">
        <v>203</v>
      </c>
      <c r="AA59" s="92" t="s">
        <v>199</v>
      </c>
      <c r="AB59" s="92" t="s">
        <v>203</v>
      </c>
    </row>
    <row r="60" spans="1:28" s="18" customFormat="1" ht="87.75">
      <c r="A60" s="40" t="s">
        <v>394</v>
      </c>
      <c r="B60" s="85" t="s">
        <v>194</v>
      </c>
      <c r="C60" s="10" t="s">
        <v>395</v>
      </c>
      <c r="D60" s="10" t="s">
        <v>396</v>
      </c>
      <c r="E60" s="10" t="s">
        <v>397</v>
      </c>
      <c r="F60" s="10" t="s">
        <v>171</v>
      </c>
      <c r="G60" s="10" t="s">
        <v>198</v>
      </c>
      <c r="H60" s="11">
        <f t="shared" ref="H60" si="200">IF(I60="Mycket låg",1,(IF(I60="Låg",2,(IF(I60="Medel",3,(IF(I60="Hög",4,(IF(I60="Mycket hög",5,0)))))))))</f>
        <v>0</v>
      </c>
      <c r="I60" s="38" t="s">
        <v>199</v>
      </c>
      <c r="J60" s="31">
        <f t="shared" ref="J60" si="201">IF(K60="Liten",1,(IF(K60="Medel",2,(IF(K60="Stor",3,0)))))</f>
        <v>0</v>
      </c>
      <c r="K60" s="38" t="s">
        <v>199</v>
      </c>
      <c r="L60" s="31">
        <f t="shared" ref="L60" si="202">IF(M60="Kort",1,(IF(M60="Medel",2,(IF(M60="Lång",3,0)))))</f>
        <v>0</v>
      </c>
      <c r="M60" s="38" t="s">
        <v>199</v>
      </c>
      <c r="N60" s="31">
        <f t="shared" ref="N60" si="203">IF(O60="Lokalt",1,(IF(O60="Regionalt",2,(IF(O60="Nationellt",3,0)))))</f>
        <v>0</v>
      </c>
      <c r="O60" s="38" t="s">
        <v>199</v>
      </c>
      <c r="P60" s="31">
        <f t="shared" ref="P60" si="204">(H60*3+J60+L60+N60)</f>
        <v>0</v>
      </c>
      <c r="Q60" s="31">
        <f t="shared" ref="Q60" si="205">IF(R60="Låg",1,(IF(R60="Medelhög",2,(IF(R60="Hög",3,(IF(R60="Mycket hög",4,0)))))))</f>
        <v>0</v>
      </c>
      <c r="R60" s="39" t="s">
        <v>199</v>
      </c>
      <c r="S60" s="39">
        <f t="shared" ref="S60" si="206">IF(Q60="","",P60*Q60)</f>
        <v>0</v>
      </c>
      <c r="T60" s="38" t="str">
        <f t="shared" ref="T60" si="207">IF(S60=0,"",IF(S60&lt;=30, "Låg", IF(S60&lt;=40, "Medel", IF(S60&lt;=70, "Hög", "Extremt Hög"))))</f>
        <v/>
      </c>
      <c r="U60" s="38" t="s">
        <v>199</v>
      </c>
      <c r="V60" s="92" t="s">
        <v>200</v>
      </c>
      <c r="W60" s="93" t="s">
        <v>199</v>
      </c>
      <c r="X60" s="93" t="s">
        <v>201</v>
      </c>
      <c r="Y60" s="92" t="s">
        <v>202</v>
      </c>
      <c r="Z60" s="92" t="s">
        <v>203</v>
      </c>
      <c r="AA60" s="92" t="s">
        <v>199</v>
      </c>
      <c r="AB60" s="92" t="s">
        <v>203</v>
      </c>
    </row>
    <row r="61" spans="1:28" s="18" customFormat="1" ht="87.75">
      <c r="A61" s="40" t="s">
        <v>398</v>
      </c>
      <c r="B61" s="85" t="s">
        <v>194</v>
      </c>
      <c r="C61" s="10" t="s">
        <v>399</v>
      </c>
      <c r="D61" s="10" t="s">
        <v>400</v>
      </c>
      <c r="E61" s="10" t="s">
        <v>401</v>
      </c>
      <c r="F61" s="10" t="s">
        <v>171</v>
      </c>
      <c r="G61" s="10" t="s">
        <v>198</v>
      </c>
      <c r="H61" s="11">
        <f t="shared" ref="H61" si="208">IF(I61="Mycket låg",1,(IF(I61="Låg",2,(IF(I61="Medel",3,(IF(I61="Hög",4,(IF(I61="Mycket hög",5,0)))))))))</f>
        <v>0</v>
      </c>
      <c r="I61" s="38" t="s">
        <v>199</v>
      </c>
      <c r="J61" s="31">
        <f t="shared" ref="J61" si="209">IF(K61="Liten",1,(IF(K61="Medel",2,(IF(K61="Stor",3,0)))))</f>
        <v>0</v>
      </c>
      <c r="K61" s="38" t="s">
        <v>199</v>
      </c>
      <c r="L61" s="31">
        <f t="shared" ref="L61" si="210">IF(M61="Kort",1,(IF(M61="Medel",2,(IF(M61="Lång",3,0)))))</f>
        <v>0</v>
      </c>
      <c r="M61" s="38" t="s">
        <v>199</v>
      </c>
      <c r="N61" s="31">
        <f t="shared" ref="N61" si="211">IF(O61="Lokalt",1,(IF(O61="Regionalt",2,(IF(O61="Nationellt",3,0)))))</f>
        <v>0</v>
      </c>
      <c r="O61" s="38" t="s">
        <v>199</v>
      </c>
      <c r="P61" s="31">
        <f t="shared" ref="P61" si="212">(H61*3+J61+L61+N61)</f>
        <v>0</v>
      </c>
      <c r="Q61" s="31">
        <f t="shared" ref="Q61" si="213">IF(R61="Låg",1,(IF(R61="Medelhög",2,(IF(R61="Hög",3,(IF(R61="Mycket hög",4,0)))))))</f>
        <v>0</v>
      </c>
      <c r="R61" s="39" t="s">
        <v>199</v>
      </c>
      <c r="S61" s="39">
        <f t="shared" ref="S61" si="214">IF(Q61="","",P61*Q61)</f>
        <v>0</v>
      </c>
      <c r="T61" s="38" t="str">
        <f t="shared" ref="T61" si="215">IF(S61=0,"",IF(S61&lt;=30, "Låg", IF(S61&lt;=40, "Medel", IF(S61&lt;=70, "Hög", "Extremt Hög"))))</f>
        <v/>
      </c>
      <c r="U61" s="38" t="s">
        <v>199</v>
      </c>
      <c r="V61" s="92" t="s">
        <v>200</v>
      </c>
      <c r="W61" s="93" t="s">
        <v>199</v>
      </c>
      <c r="X61" s="93" t="s">
        <v>201</v>
      </c>
      <c r="Y61" s="92" t="s">
        <v>202</v>
      </c>
      <c r="Z61" s="92" t="s">
        <v>203</v>
      </c>
      <c r="AA61" s="92" t="s">
        <v>199</v>
      </c>
      <c r="AB61" s="92" t="s">
        <v>203</v>
      </c>
    </row>
    <row r="62" spans="1:28" s="18" customFormat="1" ht="75.75">
      <c r="A62" s="40" t="s">
        <v>402</v>
      </c>
      <c r="B62" s="85" t="s">
        <v>194</v>
      </c>
      <c r="C62" s="10" t="s">
        <v>403</v>
      </c>
      <c r="D62" s="10" t="s">
        <v>404</v>
      </c>
      <c r="E62" s="10" t="s">
        <v>405</v>
      </c>
      <c r="F62" s="10" t="s">
        <v>171</v>
      </c>
      <c r="G62" s="10" t="s">
        <v>198</v>
      </c>
      <c r="H62" s="11">
        <f t="shared" ref="H62" si="216">IF(I62="Mycket låg",1,(IF(I62="Låg",2,(IF(I62="Medel",3,(IF(I62="Hög",4,(IF(I62="Mycket hög",5,0)))))))))</f>
        <v>0</v>
      </c>
      <c r="I62" s="38" t="s">
        <v>199</v>
      </c>
      <c r="J62" s="31">
        <f t="shared" ref="J62" si="217">IF(K62="Liten",1,(IF(K62="Medel",2,(IF(K62="Stor",3,0)))))</f>
        <v>0</v>
      </c>
      <c r="K62" s="38" t="s">
        <v>199</v>
      </c>
      <c r="L62" s="31">
        <f t="shared" ref="L62" si="218">IF(M62="Kort",1,(IF(M62="Medel",2,(IF(M62="Lång",3,0)))))</f>
        <v>0</v>
      </c>
      <c r="M62" s="38" t="s">
        <v>199</v>
      </c>
      <c r="N62" s="31">
        <f t="shared" ref="N62" si="219">IF(O62="Lokalt",1,(IF(O62="Regionalt",2,(IF(O62="Nationellt",3,0)))))</f>
        <v>0</v>
      </c>
      <c r="O62" s="38" t="s">
        <v>199</v>
      </c>
      <c r="P62" s="31">
        <f t="shared" ref="P62" si="220">(H62*3+J62+L62+N62)</f>
        <v>0</v>
      </c>
      <c r="Q62" s="31">
        <f t="shared" ref="Q62" si="221">IF(R62="Låg",1,(IF(R62="Medelhög",2,(IF(R62="Hög",3,(IF(R62="Mycket hög",4,0)))))))</f>
        <v>0</v>
      </c>
      <c r="R62" s="39" t="s">
        <v>199</v>
      </c>
      <c r="S62" s="39">
        <f t="shared" ref="S62" si="222">IF(Q62="","",P62*Q62)</f>
        <v>0</v>
      </c>
      <c r="T62" s="38" t="str">
        <f t="shared" ref="T62" si="223">IF(S62=0,"",IF(S62&lt;=30, "Låg", IF(S62&lt;=40, "Medel", IF(S62&lt;=70, "Hög", "Extremt Hög"))))</f>
        <v/>
      </c>
      <c r="U62" s="38" t="s">
        <v>199</v>
      </c>
      <c r="V62" s="92" t="s">
        <v>200</v>
      </c>
      <c r="W62" s="93" t="s">
        <v>199</v>
      </c>
      <c r="X62" s="93" t="s">
        <v>201</v>
      </c>
      <c r="Y62" s="92" t="s">
        <v>202</v>
      </c>
      <c r="Z62" s="92" t="s">
        <v>203</v>
      </c>
      <c r="AA62" s="92" t="s">
        <v>199</v>
      </c>
      <c r="AB62" s="92" t="s">
        <v>203</v>
      </c>
    </row>
    <row r="63" spans="1:28" s="18" customFormat="1" ht="75.75">
      <c r="A63" s="40" t="s">
        <v>406</v>
      </c>
      <c r="B63" s="85" t="s">
        <v>194</v>
      </c>
      <c r="C63" s="10" t="s">
        <v>407</v>
      </c>
      <c r="D63" s="10" t="s">
        <v>408</v>
      </c>
      <c r="E63" s="10" t="s">
        <v>409</v>
      </c>
      <c r="F63" s="10" t="s">
        <v>171</v>
      </c>
      <c r="G63" s="10" t="s">
        <v>198</v>
      </c>
      <c r="H63" s="11">
        <f t="shared" ref="H63" si="224">IF(I63="Mycket låg",1,(IF(I63="Låg",2,(IF(I63="Medel",3,(IF(I63="Hög",4,(IF(I63="Mycket hög",5,0)))))))))</f>
        <v>0</v>
      </c>
      <c r="I63" s="38" t="s">
        <v>199</v>
      </c>
      <c r="J63" s="31">
        <f t="shared" ref="J63" si="225">IF(K63="Liten",1,(IF(K63="Medel",2,(IF(K63="Stor",3,0)))))</f>
        <v>0</v>
      </c>
      <c r="K63" s="38" t="s">
        <v>199</v>
      </c>
      <c r="L63" s="31">
        <f t="shared" ref="L63" si="226">IF(M63="Kort",1,(IF(M63="Medel",2,(IF(M63="Lång",3,0)))))</f>
        <v>0</v>
      </c>
      <c r="M63" s="38" t="s">
        <v>199</v>
      </c>
      <c r="N63" s="31">
        <f t="shared" ref="N63" si="227">IF(O63="Lokalt",1,(IF(O63="Regionalt",2,(IF(O63="Nationellt",3,0)))))</f>
        <v>0</v>
      </c>
      <c r="O63" s="38" t="s">
        <v>199</v>
      </c>
      <c r="P63" s="31">
        <f t="shared" ref="P63" si="228">(H63*3+J63+L63+N63)</f>
        <v>0</v>
      </c>
      <c r="Q63" s="31">
        <f t="shared" ref="Q63" si="229">IF(R63="Låg",1,(IF(R63="Medelhög",2,(IF(R63="Hög",3,(IF(R63="Mycket hög",4,0)))))))</f>
        <v>0</v>
      </c>
      <c r="R63" s="39" t="s">
        <v>199</v>
      </c>
      <c r="S63" s="39">
        <f t="shared" ref="S63" si="230">IF(Q63="","",P63*Q63)</f>
        <v>0</v>
      </c>
      <c r="T63" s="38" t="str">
        <f t="shared" ref="T63" si="231">IF(S63=0,"",IF(S63&lt;=30, "Låg", IF(S63&lt;=40, "Medel", IF(S63&lt;=70, "Hög", "Extremt Hög"))))</f>
        <v/>
      </c>
      <c r="U63" s="38" t="s">
        <v>199</v>
      </c>
      <c r="V63" s="92" t="s">
        <v>200</v>
      </c>
      <c r="W63" s="93" t="s">
        <v>199</v>
      </c>
      <c r="X63" s="93" t="s">
        <v>201</v>
      </c>
      <c r="Y63" s="92" t="s">
        <v>202</v>
      </c>
      <c r="Z63" s="92" t="s">
        <v>203</v>
      </c>
      <c r="AA63" s="92" t="s">
        <v>199</v>
      </c>
      <c r="AB63" s="92" t="s">
        <v>203</v>
      </c>
    </row>
    <row r="64" spans="1:28" s="18" customFormat="1" ht="63">
      <c r="A64" s="40" t="s">
        <v>410</v>
      </c>
      <c r="B64" s="85" t="s">
        <v>194</v>
      </c>
      <c r="C64" s="10" t="s">
        <v>411</v>
      </c>
      <c r="D64" s="10" t="s">
        <v>412</v>
      </c>
      <c r="E64" s="10" t="s">
        <v>413</v>
      </c>
      <c r="F64" s="10" t="s">
        <v>171</v>
      </c>
      <c r="G64" s="10" t="s">
        <v>198</v>
      </c>
      <c r="H64" s="11">
        <f t="shared" ref="H64" si="232">IF(I64="Mycket låg",1,(IF(I64="Låg",2,(IF(I64="Medel",3,(IF(I64="Hög",4,(IF(I64="Mycket hög",5,0)))))))))</f>
        <v>0</v>
      </c>
      <c r="I64" s="38" t="s">
        <v>199</v>
      </c>
      <c r="J64" s="31">
        <f t="shared" ref="J64" si="233">IF(K64="Liten",1,(IF(K64="Medel",2,(IF(K64="Stor",3,0)))))</f>
        <v>0</v>
      </c>
      <c r="K64" s="38" t="s">
        <v>199</v>
      </c>
      <c r="L64" s="31">
        <f t="shared" ref="L64" si="234">IF(M64="Kort",1,(IF(M64="Medel",2,(IF(M64="Lång",3,0)))))</f>
        <v>0</v>
      </c>
      <c r="M64" s="38" t="s">
        <v>199</v>
      </c>
      <c r="N64" s="31">
        <f t="shared" ref="N64" si="235">IF(O64="Lokalt",1,(IF(O64="Regionalt",2,(IF(O64="Nationellt",3,0)))))</f>
        <v>0</v>
      </c>
      <c r="O64" s="38" t="s">
        <v>199</v>
      </c>
      <c r="P64" s="31">
        <f t="shared" ref="P64" si="236">(H64*3+J64+L64+N64)</f>
        <v>0</v>
      </c>
      <c r="Q64" s="31">
        <f t="shared" ref="Q64" si="237">IF(R64="Låg",1,(IF(R64="Medelhög",2,(IF(R64="Hög",3,(IF(R64="Mycket hög",4,0)))))))</f>
        <v>0</v>
      </c>
      <c r="R64" s="39" t="s">
        <v>199</v>
      </c>
      <c r="S64" s="39">
        <f t="shared" ref="S64" si="238">IF(Q64="","",P64*Q64)</f>
        <v>0</v>
      </c>
      <c r="T64" s="38" t="str">
        <f t="shared" ref="T64" si="239">IF(S64=0,"",IF(S64&lt;=30, "Låg", IF(S64&lt;=40, "Medel", IF(S64&lt;=70, "Hög", "Extremt Hög"))))</f>
        <v/>
      </c>
      <c r="U64" s="38" t="s">
        <v>199</v>
      </c>
      <c r="V64" s="92" t="s">
        <v>200</v>
      </c>
      <c r="W64" s="93" t="s">
        <v>199</v>
      </c>
      <c r="X64" s="93" t="s">
        <v>201</v>
      </c>
      <c r="Y64" s="92" t="s">
        <v>202</v>
      </c>
      <c r="Z64" s="92" t="s">
        <v>203</v>
      </c>
      <c r="AA64" s="92" t="s">
        <v>199</v>
      </c>
      <c r="AB64" s="92" t="s">
        <v>203</v>
      </c>
    </row>
    <row r="65" spans="1:28" s="18" customFormat="1" ht="75.75">
      <c r="A65" s="40" t="s">
        <v>414</v>
      </c>
      <c r="B65" s="85" t="s">
        <v>194</v>
      </c>
      <c r="C65" s="10" t="s">
        <v>415</v>
      </c>
      <c r="D65" s="10" t="s">
        <v>416</v>
      </c>
      <c r="E65" s="10" t="s">
        <v>417</v>
      </c>
      <c r="F65" s="10" t="s">
        <v>171</v>
      </c>
      <c r="G65" s="10" t="s">
        <v>198</v>
      </c>
      <c r="H65" s="11">
        <f t="shared" ref="H65:H68" si="240">IF(I65="Mycket låg",1,(IF(I65="Låg",2,(IF(I65="Medel",3,(IF(I65="Hög",4,(IF(I65="Mycket hög",5,0)))))))))</f>
        <v>0</v>
      </c>
      <c r="I65" s="38" t="s">
        <v>199</v>
      </c>
      <c r="J65" s="31">
        <f t="shared" ref="J65:J68" si="241">IF(K65="Liten",1,(IF(K65="Medel",2,(IF(K65="Stor",3,0)))))</f>
        <v>0</v>
      </c>
      <c r="K65" s="38" t="s">
        <v>199</v>
      </c>
      <c r="L65" s="31">
        <f t="shared" ref="L65:L68" si="242">IF(M65="Kort",1,(IF(M65="Medel",2,(IF(M65="Lång",3,0)))))</f>
        <v>0</v>
      </c>
      <c r="M65" s="38" t="s">
        <v>199</v>
      </c>
      <c r="N65" s="31">
        <f t="shared" ref="N65:N68" si="243">IF(O65="Lokalt",1,(IF(O65="Regionalt",2,(IF(O65="Nationellt",3,0)))))</f>
        <v>0</v>
      </c>
      <c r="O65" s="38" t="s">
        <v>199</v>
      </c>
      <c r="P65" s="31">
        <f t="shared" ref="P65:P68" si="244">(H65*3+J65+L65+N65)</f>
        <v>0</v>
      </c>
      <c r="Q65" s="31">
        <f t="shared" ref="Q65:Q68" si="245">IF(R65="Låg",1,(IF(R65="Medelhög",2,(IF(R65="Hög",3,(IF(R65="Mycket hög",4,0)))))))</f>
        <v>0</v>
      </c>
      <c r="R65" s="39" t="s">
        <v>199</v>
      </c>
      <c r="S65" s="39">
        <f t="shared" ref="S65:S68" si="246">IF(Q65="","",P65*Q65)</f>
        <v>0</v>
      </c>
      <c r="T65" s="38" t="str">
        <f t="shared" ref="T65:T68" si="247">IF(S65=0,"",IF(S65&lt;=30, "Låg", IF(S65&lt;=40, "Medel", IF(S65&lt;=70, "Hög", "Extremt Hög"))))</f>
        <v/>
      </c>
      <c r="U65" s="38" t="s">
        <v>199</v>
      </c>
      <c r="V65" s="92" t="s">
        <v>200</v>
      </c>
      <c r="W65" s="93" t="s">
        <v>199</v>
      </c>
      <c r="X65" s="93" t="s">
        <v>201</v>
      </c>
      <c r="Y65" s="92" t="s">
        <v>202</v>
      </c>
      <c r="Z65" s="92" t="s">
        <v>203</v>
      </c>
      <c r="AA65" s="92" t="s">
        <v>199</v>
      </c>
      <c r="AB65" s="92" t="s">
        <v>203</v>
      </c>
    </row>
    <row r="66" spans="1:28" s="18" customFormat="1" ht="87.75">
      <c r="A66" s="40" t="s">
        <v>418</v>
      </c>
      <c r="B66" s="85" t="s">
        <v>194</v>
      </c>
      <c r="C66" s="10" t="s">
        <v>419</v>
      </c>
      <c r="D66" s="10" t="s">
        <v>420</v>
      </c>
      <c r="E66" s="10" t="s">
        <v>421</v>
      </c>
      <c r="F66" s="10" t="s">
        <v>171</v>
      </c>
      <c r="G66" s="10" t="s">
        <v>198</v>
      </c>
      <c r="H66" s="11">
        <f t="shared" si="240"/>
        <v>0</v>
      </c>
      <c r="I66" s="38" t="s">
        <v>199</v>
      </c>
      <c r="J66" s="31">
        <f t="shared" si="241"/>
        <v>0</v>
      </c>
      <c r="K66" s="38" t="s">
        <v>199</v>
      </c>
      <c r="L66" s="31">
        <f t="shared" si="242"/>
        <v>0</v>
      </c>
      <c r="M66" s="38" t="s">
        <v>199</v>
      </c>
      <c r="N66" s="31">
        <f t="shared" si="243"/>
        <v>0</v>
      </c>
      <c r="O66" s="38" t="s">
        <v>199</v>
      </c>
      <c r="P66" s="31">
        <f t="shared" si="244"/>
        <v>0</v>
      </c>
      <c r="Q66" s="31">
        <f t="shared" si="245"/>
        <v>0</v>
      </c>
      <c r="R66" s="39" t="s">
        <v>199</v>
      </c>
      <c r="S66" s="39">
        <f t="shared" si="246"/>
        <v>0</v>
      </c>
      <c r="T66" s="38" t="str">
        <f t="shared" si="247"/>
        <v/>
      </c>
      <c r="U66" s="38" t="s">
        <v>199</v>
      </c>
      <c r="V66" s="92" t="s">
        <v>200</v>
      </c>
      <c r="W66" s="93" t="s">
        <v>199</v>
      </c>
      <c r="X66" s="93" t="s">
        <v>201</v>
      </c>
      <c r="Y66" s="92" t="s">
        <v>202</v>
      </c>
      <c r="Z66" s="92" t="s">
        <v>203</v>
      </c>
      <c r="AA66" s="92" t="s">
        <v>199</v>
      </c>
      <c r="AB66" s="92" t="s">
        <v>203</v>
      </c>
    </row>
    <row r="67" spans="1:28" s="18" customFormat="1" ht="100.5">
      <c r="A67" s="40" t="s">
        <v>422</v>
      </c>
      <c r="B67" s="85" t="s">
        <v>194</v>
      </c>
      <c r="C67" s="10" t="s">
        <v>423</v>
      </c>
      <c r="D67" s="10" t="s">
        <v>424</v>
      </c>
      <c r="E67" s="10" t="s">
        <v>425</v>
      </c>
      <c r="F67" s="10" t="s">
        <v>171</v>
      </c>
      <c r="G67" s="10" t="s">
        <v>198</v>
      </c>
      <c r="H67" s="11">
        <f t="shared" si="240"/>
        <v>0</v>
      </c>
      <c r="I67" s="38" t="s">
        <v>199</v>
      </c>
      <c r="J67" s="31">
        <f t="shared" si="241"/>
        <v>0</v>
      </c>
      <c r="K67" s="38" t="s">
        <v>199</v>
      </c>
      <c r="L67" s="31">
        <f t="shared" si="242"/>
        <v>0</v>
      </c>
      <c r="M67" s="38" t="s">
        <v>199</v>
      </c>
      <c r="N67" s="31">
        <f t="shared" si="243"/>
        <v>0</v>
      </c>
      <c r="O67" s="38" t="s">
        <v>199</v>
      </c>
      <c r="P67" s="31">
        <f t="shared" si="244"/>
        <v>0</v>
      </c>
      <c r="Q67" s="31">
        <f t="shared" si="245"/>
        <v>0</v>
      </c>
      <c r="R67" s="39" t="s">
        <v>199</v>
      </c>
      <c r="S67" s="39">
        <f t="shared" si="246"/>
        <v>0</v>
      </c>
      <c r="T67" s="38" t="str">
        <f t="shared" si="247"/>
        <v/>
      </c>
      <c r="U67" s="38" t="s">
        <v>199</v>
      </c>
      <c r="V67" s="92" t="s">
        <v>200</v>
      </c>
      <c r="W67" s="93" t="s">
        <v>199</v>
      </c>
      <c r="X67" s="93" t="s">
        <v>201</v>
      </c>
      <c r="Y67" s="92" t="s">
        <v>202</v>
      </c>
      <c r="Z67" s="92" t="s">
        <v>203</v>
      </c>
      <c r="AA67" s="92" t="s">
        <v>199</v>
      </c>
      <c r="AB67" s="92" t="s">
        <v>203</v>
      </c>
    </row>
    <row r="68" spans="1:28" s="18" customFormat="1" ht="113.25">
      <c r="A68" s="40" t="s">
        <v>426</v>
      </c>
      <c r="B68" s="85" t="s">
        <v>194</v>
      </c>
      <c r="C68" s="10" t="s">
        <v>427</v>
      </c>
      <c r="D68" s="10" t="s">
        <v>428</v>
      </c>
      <c r="E68" s="10" t="s">
        <v>429</v>
      </c>
      <c r="F68" s="10" t="s">
        <v>171</v>
      </c>
      <c r="G68" s="10" t="s">
        <v>198</v>
      </c>
      <c r="H68" s="11">
        <f t="shared" si="240"/>
        <v>0</v>
      </c>
      <c r="I68" s="38" t="s">
        <v>199</v>
      </c>
      <c r="J68" s="31">
        <f t="shared" si="241"/>
        <v>0</v>
      </c>
      <c r="K68" s="38" t="s">
        <v>199</v>
      </c>
      <c r="L68" s="31">
        <f t="shared" si="242"/>
        <v>0</v>
      </c>
      <c r="M68" s="38" t="s">
        <v>199</v>
      </c>
      <c r="N68" s="31">
        <f t="shared" si="243"/>
        <v>0</v>
      </c>
      <c r="O68" s="38" t="s">
        <v>199</v>
      </c>
      <c r="P68" s="31">
        <f t="shared" si="244"/>
        <v>0</v>
      </c>
      <c r="Q68" s="31">
        <f t="shared" si="245"/>
        <v>0</v>
      </c>
      <c r="R68" s="39" t="s">
        <v>199</v>
      </c>
      <c r="S68" s="39">
        <f t="shared" si="246"/>
        <v>0</v>
      </c>
      <c r="T68" s="38" t="str">
        <f t="shared" si="247"/>
        <v/>
      </c>
      <c r="U68" s="38" t="s">
        <v>199</v>
      </c>
      <c r="V68" s="92" t="s">
        <v>200</v>
      </c>
      <c r="W68" s="93" t="s">
        <v>199</v>
      </c>
      <c r="X68" s="93" t="s">
        <v>201</v>
      </c>
      <c r="Y68" s="92" t="s">
        <v>202</v>
      </c>
      <c r="Z68" s="92" t="s">
        <v>203</v>
      </c>
      <c r="AA68" s="92" t="s">
        <v>199</v>
      </c>
      <c r="AB68" s="92" t="s">
        <v>203</v>
      </c>
    </row>
    <row r="69" spans="1:28" s="18" customFormat="1" ht="100.5">
      <c r="A69" s="40" t="s">
        <v>430</v>
      </c>
      <c r="B69" s="85" t="s">
        <v>194</v>
      </c>
      <c r="C69" s="10" t="s">
        <v>431</v>
      </c>
      <c r="D69" s="10" t="s">
        <v>432</v>
      </c>
      <c r="E69" s="10" t="s">
        <v>433</v>
      </c>
      <c r="F69" s="10" t="s">
        <v>171</v>
      </c>
      <c r="G69" s="10" t="s">
        <v>198</v>
      </c>
      <c r="H69" s="11">
        <f t="shared" ref="H69" si="248">IF(I69="Mycket låg",1,(IF(I69="Låg",2,(IF(I69="Medel",3,(IF(I69="Hög",4,(IF(I69="Mycket hög",5,0)))))))))</f>
        <v>0</v>
      </c>
      <c r="I69" s="38" t="s">
        <v>199</v>
      </c>
      <c r="J69" s="31">
        <f t="shared" ref="J69" si="249">IF(K69="Liten",1,(IF(K69="Medel",2,(IF(K69="Stor",3,0)))))</f>
        <v>0</v>
      </c>
      <c r="K69" s="38" t="s">
        <v>199</v>
      </c>
      <c r="L69" s="31">
        <f t="shared" ref="L69" si="250">IF(M69="Kort",1,(IF(M69="Medel",2,(IF(M69="Lång",3,0)))))</f>
        <v>0</v>
      </c>
      <c r="M69" s="38" t="s">
        <v>199</v>
      </c>
      <c r="N69" s="31">
        <f t="shared" ref="N69" si="251">IF(O69="Lokalt",1,(IF(O69="Regionalt",2,(IF(O69="Nationellt",3,0)))))</f>
        <v>0</v>
      </c>
      <c r="O69" s="38" t="s">
        <v>199</v>
      </c>
      <c r="P69" s="31">
        <f t="shared" ref="P69" si="252">(H69*3+J69+L69+N69)</f>
        <v>0</v>
      </c>
      <c r="Q69" s="31">
        <f t="shared" ref="Q69" si="253">IF(R69="Låg",1,(IF(R69="Medelhög",2,(IF(R69="Hög",3,(IF(R69="Mycket hög",4,0)))))))</f>
        <v>0</v>
      </c>
      <c r="R69" s="39" t="s">
        <v>199</v>
      </c>
      <c r="S69" s="39">
        <f t="shared" ref="S69" si="254">IF(Q69="","",P69*Q69)</f>
        <v>0</v>
      </c>
      <c r="T69" s="38" t="str">
        <f t="shared" ref="T69" si="255">IF(S69=0,"",IF(S69&lt;=30, "Låg", IF(S69&lt;=40, "Medel", IF(S69&lt;=70, "Hög", "Extremt Hög"))))</f>
        <v/>
      </c>
      <c r="U69" s="38" t="s">
        <v>199</v>
      </c>
      <c r="V69" s="92" t="s">
        <v>200</v>
      </c>
      <c r="W69" s="93" t="s">
        <v>199</v>
      </c>
      <c r="X69" s="93" t="s">
        <v>201</v>
      </c>
      <c r="Y69" s="92" t="s">
        <v>202</v>
      </c>
      <c r="Z69" s="92" t="s">
        <v>203</v>
      </c>
      <c r="AA69" s="92" t="s">
        <v>199</v>
      </c>
      <c r="AB69" s="92" t="s">
        <v>203</v>
      </c>
    </row>
    <row r="70" spans="1:28" s="18" customFormat="1" ht="15.75">
      <c r="A70" s="40"/>
      <c r="B70" s="113"/>
      <c r="C70" s="10"/>
      <c r="D70" s="10"/>
      <c r="E70" s="10"/>
      <c r="F70" s="10"/>
      <c r="G70" s="10"/>
      <c r="H70" s="114">
        <f t="shared" ref="H70:H74" si="256">IF(I70="Mycket låg",1,(IF(I70="Låg",2,(IF(I70="Medel",3,(IF(I70="Hög",4,(IF(I70="Mycket hög",5,0)))))))))</f>
        <v>0</v>
      </c>
      <c r="I70" s="10"/>
      <c r="J70" s="114">
        <f t="shared" ref="J70:J74" si="257">IF(K70="Liten",1,(IF(K70="Medel",2,(IF(K70="Stor",3,0)))))</f>
        <v>0</v>
      </c>
      <c r="K70" s="10"/>
      <c r="L70" s="114">
        <f t="shared" ref="L70:L74" si="258">IF(M70="Kort",1,(IF(M70="Medel",2,(IF(M70="Lång",3,0)))))</f>
        <v>0</v>
      </c>
      <c r="M70" s="10"/>
      <c r="N70" s="11">
        <f t="shared" ref="N70:N74" si="259">IF(O70="Lokalt",1,(IF(O70="Regionalt",2,(IF(O70="Nationellt",3,0)))))</f>
        <v>0</v>
      </c>
      <c r="O70" s="10"/>
      <c r="P70" s="114">
        <f t="shared" ref="P70:P74" si="260">(H70*3+J70+L70+N70)</f>
        <v>0</v>
      </c>
      <c r="Q70" s="115">
        <f t="shared" ref="Q70:Q74" si="261">IF(R70="Låg",1,(IF(R70="Medelhög",2,(IF(R70="Hög",3,(IF(R70="Mycket hög",4,0)))))))</f>
        <v>0</v>
      </c>
      <c r="R70" s="39"/>
      <c r="S70" s="116">
        <f t="shared" ref="S70:S74" si="262">IF(Q70="","",P70*Q70)</f>
        <v>0</v>
      </c>
      <c r="T70" s="117" t="str">
        <f t="shared" ref="T70:T74" si="263">IF(S70=0,"",IF(S70&lt;=30, "Låg", IF(S70&lt;=40, "Medel", IF(S70&lt;=70, "Hög", "Extremt Hög"))))</f>
        <v/>
      </c>
      <c r="U70" s="10"/>
      <c r="V70" s="119"/>
      <c r="W70" s="119"/>
      <c r="X70" s="119"/>
      <c r="Y70" s="119"/>
      <c r="Z70" s="119"/>
      <c r="AA70" s="119"/>
      <c r="AB70" s="119"/>
    </row>
    <row r="71" spans="1:28" s="18" customFormat="1" ht="15.75">
      <c r="A71" s="40"/>
      <c r="B71" s="113"/>
      <c r="C71" s="10"/>
      <c r="D71" s="10"/>
      <c r="E71" s="10"/>
      <c r="F71" s="10"/>
      <c r="G71" s="10"/>
      <c r="H71" s="114">
        <f t="shared" si="256"/>
        <v>0</v>
      </c>
      <c r="I71" s="10"/>
      <c r="J71" s="114">
        <f t="shared" si="257"/>
        <v>0</v>
      </c>
      <c r="K71" s="10"/>
      <c r="L71" s="114">
        <f t="shared" si="258"/>
        <v>0</v>
      </c>
      <c r="M71" s="10"/>
      <c r="N71" s="11">
        <f t="shared" si="259"/>
        <v>0</v>
      </c>
      <c r="O71" s="10"/>
      <c r="P71" s="114">
        <f t="shared" si="260"/>
        <v>0</v>
      </c>
      <c r="Q71" s="115">
        <f t="shared" si="261"/>
        <v>0</v>
      </c>
      <c r="R71" s="39"/>
      <c r="S71" s="116">
        <f t="shared" si="262"/>
        <v>0</v>
      </c>
      <c r="T71" s="117" t="str">
        <f t="shared" si="263"/>
        <v/>
      </c>
      <c r="U71" s="10"/>
      <c r="V71" s="119"/>
      <c r="W71" s="119"/>
      <c r="X71" s="119"/>
      <c r="Y71" s="119"/>
      <c r="Z71" s="119"/>
      <c r="AA71" s="119"/>
      <c r="AB71" s="119"/>
    </row>
    <row r="72" spans="1:28" s="18" customFormat="1" ht="15.75">
      <c r="A72" s="40"/>
      <c r="B72" s="113"/>
      <c r="C72" s="10"/>
      <c r="D72" s="10"/>
      <c r="E72" s="10"/>
      <c r="F72" s="10"/>
      <c r="G72" s="10"/>
      <c r="H72" s="114">
        <f t="shared" si="256"/>
        <v>0</v>
      </c>
      <c r="I72" s="10"/>
      <c r="J72" s="114">
        <f t="shared" si="257"/>
        <v>0</v>
      </c>
      <c r="K72" s="10"/>
      <c r="L72" s="114">
        <f t="shared" si="258"/>
        <v>0</v>
      </c>
      <c r="M72" s="10"/>
      <c r="N72" s="11">
        <f t="shared" si="259"/>
        <v>0</v>
      </c>
      <c r="O72" s="10"/>
      <c r="P72" s="114">
        <f t="shared" si="260"/>
        <v>0</v>
      </c>
      <c r="Q72" s="115">
        <f t="shared" si="261"/>
        <v>0</v>
      </c>
      <c r="R72" s="39"/>
      <c r="S72" s="116">
        <f t="shared" si="262"/>
        <v>0</v>
      </c>
      <c r="T72" s="117" t="str">
        <f t="shared" si="263"/>
        <v/>
      </c>
      <c r="U72" s="10"/>
      <c r="V72" s="119"/>
      <c r="W72" s="119"/>
      <c r="X72" s="119"/>
      <c r="Y72" s="119"/>
      <c r="Z72" s="119"/>
      <c r="AA72" s="119"/>
      <c r="AB72" s="119"/>
    </row>
    <row r="73" spans="1:28" s="18" customFormat="1" ht="15.75">
      <c r="A73" s="40"/>
      <c r="B73" s="113"/>
      <c r="C73" s="10"/>
      <c r="D73" s="10"/>
      <c r="E73" s="10"/>
      <c r="F73" s="10"/>
      <c r="G73" s="10"/>
      <c r="H73" s="114">
        <f t="shared" si="256"/>
        <v>0</v>
      </c>
      <c r="I73" s="10"/>
      <c r="J73" s="114">
        <f t="shared" si="257"/>
        <v>0</v>
      </c>
      <c r="K73" s="10"/>
      <c r="L73" s="114">
        <f t="shared" si="258"/>
        <v>0</v>
      </c>
      <c r="M73" s="10"/>
      <c r="N73" s="11">
        <f t="shared" si="259"/>
        <v>0</v>
      </c>
      <c r="O73" s="10"/>
      <c r="P73" s="114">
        <f t="shared" si="260"/>
        <v>0</v>
      </c>
      <c r="Q73" s="115">
        <f t="shared" si="261"/>
        <v>0</v>
      </c>
      <c r="R73" s="39"/>
      <c r="S73" s="116">
        <f t="shared" si="262"/>
        <v>0</v>
      </c>
      <c r="T73" s="117" t="str">
        <f t="shared" si="263"/>
        <v/>
      </c>
      <c r="U73" s="10"/>
      <c r="V73" s="119"/>
      <c r="W73" s="119"/>
      <c r="X73" s="119"/>
      <c r="Y73" s="119"/>
      <c r="Z73" s="119"/>
      <c r="AA73" s="119"/>
      <c r="AB73" s="119"/>
    </row>
    <row r="74" spans="1:28" s="18" customFormat="1" ht="15.75">
      <c r="A74" s="40"/>
      <c r="B74" s="113"/>
      <c r="C74" s="10"/>
      <c r="D74" s="10"/>
      <c r="E74" s="10"/>
      <c r="F74" s="10"/>
      <c r="G74" s="10"/>
      <c r="H74" s="114">
        <f t="shared" si="256"/>
        <v>0</v>
      </c>
      <c r="I74" s="10"/>
      <c r="J74" s="114">
        <f t="shared" si="257"/>
        <v>0</v>
      </c>
      <c r="K74" s="10"/>
      <c r="L74" s="114">
        <f t="shared" si="258"/>
        <v>0</v>
      </c>
      <c r="M74" s="10"/>
      <c r="N74" s="11">
        <f t="shared" si="259"/>
        <v>0</v>
      </c>
      <c r="O74" s="10"/>
      <c r="P74" s="114">
        <f t="shared" si="260"/>
        <v>0</v>
      </c>
      <c r="Q74" s="115">
        <f t="shared" si="261"/>
        <v>0</v>
      </c>
      <c r="R74" s="39"/>
      <c r="S74" s="116">
        <f t="shared" si="262"/>
        <v>0</v>
      </c>
      <c r="T74" s="117" t="str">
        <f t="shared" si="263"/>
        <v/>
      </c>
      <c r="U74" s="10"/>
      <c r="V74" s="10"/>
      <c r="W74" s="10"/>
      <c r="X74" s="10"/>
      <c r="Y74" s="10"/>
      <c r="Z74" s="10"/>
      <c r="AA74" s="10"/>
      <c r="AB74" s="10"/>
    </row>
    <row r="75" spans="1:28" s="18" customFormat="1" ht="15.75">
      <c r="A75" s="40"/>
      <c r="B75" s="85"/>
      <c r="C75" s="40"/>
      <c r="D75" s="40"/>
      <c r="E75" s="40"/>
      <c r="F75" s="10"/>
      <c r="G75" s="10"/>
      <c r="H75" s="11"/>
      <c r="I75" s="38"/>
      <c r="J75" s="31"/>
      <c r="K75" s="38"/>
      <c r="L75" s="31"/>
      <c r="M75" s="38"/>
      <c r="N75" s="31"/>
      <c r="O75" s="38"/>
      <c r="P75" s="31"/>
      <c r="Q75" s="31"/>
      <c r="R75" s="39"/>
      <c r="S75" s="39"/>
      <c r="T75" s="38"/>
      <c r="U75" s="10"/>
      <c r="V75" s="10"/>
      <c r="W75" s="10"/>
      <c r="X75" s="10"/>
      <c r="Y75" s="10"/>
      <c r="Z75" s="10"/>
      <c r="AA75" s="10"/>
      <c r="AB75" s="10"/>
    </row>
    <row r="76" spans="1:28" s="18" customFormat="1" ht="15.75">
      <c r="A76" s="40"/>
      <c r="B76" s="85"/>
      <c r="C76" s="40"/>
      <c r="D76" s="40"/>
      <c r="E76" s="40"/>
      <c r="F76" s="10"/>
      <c r="G76" s="10"/>
      <c r="H76" s="11"/>
      <c r="I76" s="38"/>
      <c r="J76" s="31"/>
      <c r="K76" s="38"/>
      <c r="L76" s="31"/>
      <c r="M76" s="38"/>
      <c r="N76" s="31"/>
      <c r="O76" s="38"/>
      <c r="P76" s="31"/>
      <c r="Q76" s="31"/>
      <c r="R76" s="39"/>
      <c r="S76" s="39"/>
      <c r="T76" s="38"/>
      <c r="U76" s="10"/>
      <c r="V76" s="10"/>
      <c r="W76" s="10"/>
      <c r="X76" s="10"/>
      <c r="Y76" s="10"/>
      <c r="Z76" s="10"/>
      <c r="AA76" s="10"/>
      <c r="AB76" s="10"/>
    </row>
    <row r="77" spans="1:28" s="18" customFormat="1" ht="15.75">
      <c r="A77" s="40"/>
      <c r="B77" s="85"/>
      <c r="C77" s="40"/>
      <c r="D77" s="40"/>
      <c r="E77" s="40"/>
      <c r="F77" s="10"/>
      <c r="G77" s="10"/>
      <c r="H77" s="11"/>
      <c r="I77" s="38"/>
      <c r="J77" s="31"/>
      <c r="K77" s="38"/>
      <c r="L77" s="31"/>
      <c r="M77" s="38"/>
      <c r="N77" s="31"/>
      <c r="O77" s="38"/>
      <c r="P77" s="31"/>
      <c r="Q77" s="31"/>
      <c r="R77" s="39"/>
      <c r="S77" s="39"/>
      <c r="T77" s="38"/>
      <c r="U77" s="10"/>
      <c r="V77" s="10"/>
      <c r="W77" s="10"/>
      <c r="X77" s="10"/>
      <c r="Y77" s="10"/>
      <c r="Z77" s="10"/>
      <c r="AA77" s="10"/>
      <c r="AB77" s="10"/>
    </row>
    <row r="78" spans="1:28" s="18" customFormat="1" ht="15.75">
      <c r="A78" s="40"/>
      <c r="B78" s="85"/>
      <c r="C78" s="40"/>
      <c r="D78" s="40"/>
      <c r="E78" s="40"/>
      <c r="F78" s="10"/>
      <c r="G78" s="10"/>
      <c r="H78" s="11"/>
      <c r="I78" s="38"/>
      <c r="J78" s="31"/>
      <c r="K78" s="38"/>
      <c r="L78" s="31"/>
      <c r="M78" s="38"/>
      <c r="N78" s="31"/>
      <c r="O78" s="38"/>
      <c r="P78" s="31"/>
      <c r="Q78" s="31"/>
      <c r="R78" s="39"/>
      <c r="S78" s="39"/>
      <c r="T78" s="38"/>
      <c r="U78" s="10"/>
      <c r="V78" s="10"/>
      <c r="W78" s="10"/>
      <c r="X78" s="10"/>
      <c r="Y78" s="10"/>
      <c r="Z78" s="10"/>
      <c r="AA78" s="10"/>
      <c r="AB78" s="10"/>
    </row>
    <row r="79" spans="1:28" s="18" customFormat="1" ht="15.75">
      <c r="A79" s="40"/>
      <c r="B79" s="85"/>
      <c r="C79" s="40"/>
      <c r="D79" s="40"/>
      <c r="E79" s="40"/>
      <c r="F79" s="10"/>
      <c r="G79" s="10"/>
      <c r="H79" s="11"/>
      <c r="I79" s="38"/>
      <c r="J79" s="31"/>
      <c r="K79" s="38"/>
      <c r="L79" s="31"/>
      <c r="M79" s="38"/>
      <c r="N79" s="31"/>
      <c r="O79" s="38"/>
      <c r="P79" s="31"/>
      <c r="Q79" s="31"/>
      <c r="R79" s="39"/>
      <c r="S79" s="39"/>
      <c r="T79" s="38"/>
      <c r="U79" s="10"/>
      <c r="V79" s="10"/>
      <c r="W79" s="10"/>
      <c r="X79" s="10"/>
      <c r="Y79" s="10"/>
      <c r="Z79" s="10"/>
      <c r="AA79" s="10"/>
      <c r="AB79" s="10"/>
    </row>
    <row r="80" spans="1:28" s="18" customFormat="1" ht="15.75">
      <c r="A80" s="40"/>
      <c r="B80" s="85"/>
      <c r="C80" s="40"/>
      <c r="D80" s="40"/>
      <c r="E80" s="40"/>
      <c r="F80" s="10"/>
      <c r="G80" s="10"/>
      <c r="H80" s="11"/>
      <c r="I80" s="38"/>
      <c r="J80" s="31"/>
      <c r="K80" s="38"/>
      <c r="L80" s="31"/>
      <c r="M80" s="38"/>
      <c r="N80" s="31"/>
      <c r="O80" s="38"/>
      <c r="P80" s="31"/>
      <c r="Q80" s="31"/>
      <c r="R80" s="39"/>
      <c r="S80" s="39"/>
      <c r="T80" s="38"/>
      <c r="U80" s="10"/>
      <c r="V80" s="10"/>
      <c r="W80" s="10"/>
      <c r="X80" s="10"/>
      <c r="Y80" s="10"/>
      <c r="Z80" s="10"/>
      <c r="AA80" s="10"/>
      <c r="AB80" s="10"/>
    </row>
    <row r="81" spans="1:28" s="18" customFormat="1" ht="15.75">
      <c r="A81" s="40"/>
      <c r="B81" s="85"/>
      <c r="C81" s="40"/>
      <c r="D81" s="40"/>
      <c r="E81" s="40"/>
      <c r="F81" s="10"/>
      <c r="G81" s="10"/>
      <c r="H81" s="11"/>
      <c r="I81" s="38"/>
      <c r="J81" s="31"/>
      <c r="K81" s="38"/>
      <c r="L81" s="31"/>
      <c r="M81" s="38"/>
      <c r="N81" s="31"/>
      <c r="O81" s="38"/>
      <c r="P81" s="31"/>
      <c r="Q81" s="31"/>
      <c r="R81" s="39"/>
      <c r="S81" s="39"/>
      <c r="T81" s="38"/>
      <c r="U81" s="10"/>
      <c r="V81" s="10"/>
      <c r="W81" s="10"/>
      <c r="X81" s="10"/>
      <c r="Y81" s="10"/>
      <c r="Z81" s="10"/>
      <c r="AA81" s="10"/>
      <c r="AB81" s="10"/>
    </row>
    <row r="82" spans="1:28" s="18" customFormat="1" ht="15.75">
      <c r="A82" s="40"/>
      <c r="B82" s="85"/>
      <c r="C82" s="40"/>
      <c r="D82" s="40"/>
      <c r="E82" s="40"/>
      <c r="F82" s="10"/>
      <c r="G82" s="10"/>
      <c r="H82" s="11"/>
      <c r="I82" s="38"/>
      <c r="J82" s="31"/>
      <c r="K82" s="38"/>
      <c r="L82" s="31"/>
      <c r="M82" s="38"/>
      <c r="N82" s="31"/>
      <c r="O82" s="38"/>
      <c r="P82" s="31"/>
      <c r="Q82" s="31"/>
      <c r="R82" s="39"/>
      <c r="S82" s="39"/>
      <c r="T82" s="38"/>
      <c r="U82" s="10"/>
      <c r="V82" s="10"/>
      <c r="W82" s="10"/>
      <c r="X82" s="10"/>
      <c r="Y82" s="10"/>
      <c r="Z82" s="10"/>
      <c r="AA82" s="10"/>
      <c r="AB82" s="10"/>
    </row>
    <row r="83" spans="1:28" s="18" customFormat="1" ht="15.75">
      <c r="A83" s="40"/>
      <c r="B83" s="85"/>
      <c r="C83" s="40"/>
      <c r="D83" s="40"/>
      <c r="E83" s="40"/>
      <c r="F83" s="10"/>
      <c r="G83" s="10"/>
      <c r="H83" s="11"/>
      <c r="I83" s="38"/>
      <c r="J83" s="31"/>
      <c r="K83" s="38"/>
      <c r="L83" s="31"/>
      <c r="M83" s="38"/>
      <c r="N83" s="31"/>
      <c r="O83" s="38"/>
      <c r="P83" s="31"/>
      <c r="Q83" s="31"/>
      <c r="R83" s="39"/>
      <c r="S83" s="39"/>
      <c r="T83" s="38"/>
      <c r="U83" s="10"/>
      <c r="V83" s="10"/>
      <c r="W83" s="10"/>
      <c r="X83" s="10"/>
      <c r="Y83" s="10"/>
      <c r="Z83" s="10"/>
      <c r="AA83" s="10"/>
      <c r="AB83" s="10"/>
    </row>
    <row r="84" spans="1:28" s="18" customFormat="1" ht="15.75">
      <c r="A84" s="40"/>
      <c r="B84" s="85"/>
      <c r="C84" s="40"/>
      <c r="D84" s="40"/>
      <c r="E84" s="40"/>
      <c r="F84" s="10"/>
      <c r="G84" s="10"/>
      <c r="H84" s="11"/>
      <c r="I84" s="38"/>
      <c r="J84" s="31"/>
      <c r="K84" s="38"/>
      <c r="L84" s="31"/>
      <c r="M84" s="38"/>
      <c r="N84" s="31"/>
      <c r="O84" s="38"/>
      <c r="P84" s="31"/>
      <c r="Q84" s="31"/>
      <c r="R84" s="39"/>
      <c r="S84" s="39"/>
      <c r="T84" s="38"/>
      <c r="U84" s="10"/>
      <c r="V84" s="10"/>
      <c r="W84" s="10"/>
      <c r="X84" s="10"/>
      <c r="Y84" s="10"/>
      <c r="Z84" s="10"/>
      <c r="AA84" s="10"/>
      <c r="AB84" s="10"/>
    </row>
    <row r="85" spans="1:28" s="18" customFormat="1" ht="15.75">
      <c r="A85" s="40"/>
      <c r="B85" s="85"/>
      <c r="C85" s="40"/>
      <c r="D85" s="40"/>
      <c r="E85" s="40"/>
      <c r="F85" s="10"/>
      <c r="G85" s="10"/>
      <c r="H85" s="11"/>
      <c r="I85" s="38"/>
      <c r="J85" s="31"/>
      <c r="K85" s="38"/>
      <c r="L85" s="31"/>
      <c r="M85" s="38"/>
      <c r="N85" s="31"/>
      <c r="O85" s="38"/>
      <c r="P85" s="31"/>
      <c r="Q85" s="31"/>
      <c r="R85" s="39"/>
      <c r="S85" s="39"/>
      <c r="T85" s="38"/>
      <c r="U85" s="10"/>
      <c r="V85" s="10"/>
      <c r="W85" s="10"/>
      <c r="X85" s="10"/>
      <c r="Y85" s="10"/>
      <c r="Z85" s="10"/>
      <c r="AA85" s="10"/>
      <c r="AB85" s="10"/>
    </row>
    <row r="86" spans="1:28" s="18" customFormat="1" ht="15.75">
      <c r="A86" s="40"/>
      <c r="B86" s="85"/>
      <c r="C86" s="40"/>
      <c r="D86" s="40"/>
      <c r="E86" s="40"/>
      <c r="F86" s="10"/>
      <c r="G86" s="10"/>
      <c r="H86" s="11"/>
      <c r="I86" s="38"/>
      <c r="J86" s="31"/>
      <c r="K86" s="38"/>
      <c r="L86" s="31"/>
      <c r="M86" s="38"/>
      <c r="N86" s="31"/>
      <c r="O86" s="38"/>
      <c r="P86" s="31"/>
      <c r="Q86" s="31"/>
      <c r="R86" s="39"/>
      <c r="S86" s="39"/>
      <c r="T86" s="38"/>
      <c r="U86" s="10"/>
      <c r="V86" s="10"/>
      <c r="W86" s="10"/>
      <c r="X86" s="10"/>
      <c r="Y86" s="10"/>
      <c r="Z86" s="10"/>
      <c r="AA86" s="10"/>
      <c r="AB86" s="10"/>
    </row>
    <row r="87" spans="1:28" s="18" customFormat="1" ht="15.75">
      <c r="A87" s="40"/>
      <c r="B87" s="85"/>
      <c r="C87" s="40"/>
      <c r="D87" s="40"/>
      <c r="E87" s="40"/>
      <c r="F87" s="10"/>
      <c r="G87" s="10"/>
      <c r="H87" s="11"/>
      <c r="I87" s="38"/>
      <c r="J87" s="31"/>
      <c r="K87" s="38"/>
      <c r="L87" s="31"/>
      <c r="M87" s="38"/>
      <c r="N87" s="31"/>
      <c r="O87" s="38"/>
      <c r="P87" s="31"/>
      <c r="Q87" s="31"/>
      <c r="R87" s="39"/>
      <c r="S87" s="39"/>
      <c r="T87" s="38"/>
      <c r="U87" s="10"/>
      <c r="V87" s="10"/>
      <c r="W87" s="10"/>
      <c r="X87" s="10"/>
      <c r="Y87" s="10"/>
      <c r="Z87" s="10"/>
      <c r="AA87" s="10"/>
      <c r="AB87" s="10"/>
    </row>
    <row r="88" spans="1:28" s="18" customFormat="1" ht="15.75">
      <c r="A88" s="40"/>
      <c r="B88" s="85"/>
      <c r="C88" s="40"/>
      <c r="D88" s="40"/>
      <c r="E88" s="40"/>
      <c r="F88" s="10"/>
      <c r="G88" s="10"/>
      <c r="H88" s="11"/>
      <c r="I88" s="38"/>
      <c r="J88" s="31"/>
      <c r="K88" s="38"/>
      <c r="L88" s="31"/>
      <c r="M88" s="38"/>
      <c r="N88" s="31"/>
      <c r="O88" s="38"/>
      <c r="P88" s="31"/>
      <c r="Q88" s="31"/>
      <c r="R88" s="39"/>
      <c r="S88" s="39"/>
      <c r="T88" s="38"/>
      <c r="U88" s="10"/>
      <c r="V88" s="10"/>
      <c r="W88" s="10"/>
      <c r="X88" s="10"/>
      <c r="Y88" s="10"/>
      <c r="Z88" s="10"/>
      <c r="AA88" s="10"/>
      <c r="AB88" s="10"/>
    </row>
    <row r="89" spans="1:28" s="18" customFormat="1" ht="15.75">
      <c r="A89" s="40"/>
      <c r="B89" s="85"/>
      <c r="C89" s="40"/>
      <c r="D89" s="40"/>
      <c r="E89" s="40"/>
      <c r="F89" s="10"/>
      <c r="G89" s="10"/>
      <c r="H89" s="11"/>
      <c r="I89" s="38"/>
      <c r="J89" s="31"/>
      <c r="K89" s="38"/>
      <c r="L89" s="31"/>
      <c r="M89" s="38"/>
      <c r="N89" s="31"/>
      <c r="O89" s="38"/>
      <c r="P89" s="31"/>
      <c r="Q89" s="31"/>
      <c r="R89" s="39"/>
      <c r="S89" s="39"/>
      <c r="T89" s="38"/>
      <c r="U89" s="10"/>
      <c r="V89" s="10"/>
      <c r="W89" s="10"/>
      <c r="X89" s="10"/>
      <c r="Y89" s="10"/>
      <c r="Z89" s="10"/>
      <c r="AA89" s="10"/>
      <c r="AB89" s="10"/>
    </row>
    <row r="90" spans="1:28" s="18" customFormat="1" ht="15.75">
      <c r="A90" s="40"/>
      <c r="B90" s="85"/>
      <c r="C90" s="40"/>
      <c r="D90" s="40"/>
      <c r="E90" s="40"/>
      <c r="F90" s="10"/>
      <c r="G90" s="10"/>
      <c r="H90" s="11"/>
      <c r="I90" s="38"/>
      <c r="J90" s="31"/>
      <c r="K90" s="38"/>
      <c r="L90" s="31"/>
      <c r="M90" s="38"/>
      <c r="N90" s="31"/>
      <c r="O90" s="38"/>
      <c r="P90" s="31"/>
      <c r="Q90" s="31"/>
      <c r="R90" s="39"/>
      <c r="S90" s="39"/>
      <c r="T90" s="38"/>
      <c r="U90" s="10"/>
      <c r="V90" s="10"/>
      <c r="W90" s="10"/>
      <c r="X90" s="10"/>
      <c r="Y90" s="10"/>
      <c r="Z90" s="10"/>
      <c r="AA90" s="10"/>
      <c r="AB90" s="10"/>
    </row>
    <row r="91" spans="1:28" s="18" customFormat="1" ht="15.75">
      <c r="A91" s="40"/>
      <c r="B91" s="85"/>
      <c r="C91" s="40"/>
      <c r="D91" s="40"/>
      <c r="E91" s="40"/>
      <c r="F91" s="10"/>
      <c r="G91" s="10"/>
      <c r="H91" s="11"/>
      <c r="I91" s="38"/>
      <c r="J91" s="31"/>
      <c r="K91" s="38"/>
      <c r="L91" s="31"/>
      <c r="M91" s="38"/>
      <c r="N91" s="31"/>
      <c r="O91" s="38"/>
      <c r="P91" s="31"/>
      <c r="Q91" s="31"/>
      <c r="R91" s="39"/>
      <c r="S91" s="39"/>
      <c r="T91" s="38"/>
      <c r="U91" s="10"/>
      <c r="V91" s="10"/>
      <c r="W91" s="10"/>
      <c r="X91" s="10"/>
      <c r="Y91" s="10"/>
      <c r="Z91" s="10"/>
      <c r="AA91" s="10"/>
      <c r="AB91" s="10"/>
    </row>
    <row r="92" spans="1:28" s="18" customFormat="1" ht="15.75">
      <c r="A92" s="40"/>
      <c r="B92" s="85"/>
      <c r="C92" s="40"/>
      <c r="D92" s="40"/>
      <c r="E92" s="40"/>
      <c r="F92" s="10"/>
      <c r="G92" s="10"/>
      <c r="H92" s="11"/>
      <c r="I92" s="38"/>
      <c r="J92" s="31"/>
      <c r="K92" s="38"/>
      <c r="L92" s="31"/>
      <c r="M92" s="38"/>
      <c r="N92" s="31"/>
      <c r="O92" s="38"/>
      <c r="P92" s="31"/>
      <c r="Q92" s="31"/>
      <c r="R92" s="39"/>
      <c r="S92" s="39"/>
      <c r="T92" s="38"/>
      <c r="U92" s="10"/>
      <c r="V92" s="10"/>
      <c r="W92" s="10"/>
      <c r="X92" s="10"/>
      <c r="Y92" s="10"/>
      <c r="Z92" s="10"/>
      <c r="AA92" s="10"/>
      <c r="AB92" s="10"/>
    </row>
    <row r="93" spans="1:28" s="18" customFormat="1" ht="15.75">
      <c r="A93" s="40"/>
      <c r="B93" s="85"/>
      <c r="C93" s="40"/>
      <c r="D93" s="40"/>
      <c r="E93" s="40"/>
      <c r="F93" s="10"/>
      <c r="G93" s="10"/>
      <c r="H93" s="11"/>
      <c r="I93" s="38"/>
      <c r="J93" s="31"/>
      <c r="K93" s="38"/>
      <c r="L93" s="31"/>
      <c r="M93" s="38"/>
      <c r="N93" s="31"/>
      <c r="O93" s="38"/>
      <c r="P93" s="31"/>
      <c r="Q93" s="31"/>
      <c r="R93" s="39"/>
      <c r="S93" s="39"/>
      <c r="T93" s="38"/>
      <c r="U93" s="10"/>
      <c r="V93" s="10"/>
      <c r="W93" s="10"/>
      <c r="X93" s="10"/>
      <c r="Y93" s="10"/>
      <c r="Z93" s="10"/>
      <c r="AA93" s="10"/>
      <c r="AB93" s="10"/>
    </row>
    <row r="94" spans="1:28" s="18" customFormat="1" ht="15.75">
      <c r="A94" s="40"/>
      <c r="B94" s="85"/>
      <c r="C94" s="40"/>
      <c r="D94" s="40"/>
      <c r="E94" s="40"/>
      <c r="F94" s="10"/>
      <c r="G94" s="10"/>
      <c r="H94" s="11"/>
      <c r="I94" s="38"/>
      <c r="J94" s="31"/>
      <c r="K94" s="38"/>
      <c r="L94" s="31"/>
      <c r="M94" s="38"/>
      <c r="N94" s="31"/>
      <c r="O94" s="38"/>
      <c r="P94" s="31"/>
      <c r="Q94" s="31"/>
      <c r="R94" s="39"/>
      <c r="S94" s="39"/>
      <c r="T94" s="38"/>
      <c r="U94" s="10"/>
      <c r="V94" s="10"/>
      <c r="W94" s="10"/>
      <c r="X94" s="10"/>
      <c r="Y94" s="10"/>
      <c r="Z94" s="10"/>
      <c r="AA94" s="10"/>
      <c r="AB94" s="10"/>
    </row>
    <row r="95" spans="1:28" s="18" customFormat="1" ht="15.75">
      <c r="A95" s="16"/>
      <c r="B95" s="81"/>
      <c r="C95" s="16"/>
      <c r="D95" s="16"/>
      <c r="E95" s="16"/>
      <c r="F95" s="16"/>
      <c r="G95" s="16"/>
      <c r="H95" s="16"/>
      <c r="I95" s="16"/>
      <c r="J95" s="16"/>
      <c r="K95" s="16"/>
      <c r="L95" s="16"/>
      <c r="M95" s="16"/>
      <c r="N95" s="16"/>
      <c r="O95" s="16"/>
      <c r="P95" s="16"/>
      <c r="Q95" s="16"/>
      <c r="R95" s="16"/>
      <c r="S95" s="16"/>
      <c r="T95" s="17"/>
    </row>
    <row r="96" spans="1:28" s="18" customFormat="1" ht="15.75">
      <c r="A96" s="16"/>
      <c r="B96" s="81"/>
      <c r="C96" s="16"/>
      <c r="D96" s="16"/>
      <c r="E96" s="16"/>
      <c r="F96" s="16"/>
      <c r="G96" s="16"/>
      <c r="H96" s="16"/>
      <c r="I96" s="16"/>
      <c r="J96" s="16"/>
      <c r="K96" s="16"/>
      <c r="L96" s="16"/>
      <c r="M96" s="16"/>
      <c r="N96" s="16"/>
      <c r="O96" s="16"/>
      <c r="P96" s="16"/>
      <c r="Q96" s="16"/>
      <c r="R96" s="16"/>
      <c r="S96" s="16"/>
      <c r="T96" s="17"/>
    </row>
    <row r="97" spans="1:20" s="18" customFormat="1" ht="15.75">
      <c r="A97" s="16"/>
      <c r="B97" s="81"/>
      <c r="C97" s="16"/>
      <c r="D97" s="16"/>
      <c r="E97" s="16"/>
      <c r="F97" s="16"/>
      <c r="G97" s="16"/>
      <c r="H97" s="16"/>
      <c r="I97" s="16"/>
      <c r="J97" s="16"/>
      <c r="K97" s="16"/>
      <c r="L97" s="16"/>
      <c r="M97" s="16"/>
      <c r="N97" s="16"/>
      <c r="O97" s="16"/>
      <c r="P97" s="16"/>
      <c r="Q97" s="16"/>
      <c r="R97" s="16"/>
      <c r="S97" s="16"/>
      <c r="T97" s="17"/>
    </row>
    <row r="98" spans="1:20" s="18" customFormat="1" ht="15.75">
      <c r="A98" s="16"/>
      <c r="B98" s="81"/>
      <c r="C98" s="16"/>
      <c r="D98" s="16"/>
      <c r="E98" s="16"/>
      <c r="F98" s="16"/>
      <c r="G98" s="16"/>
      <c r="H98" s="16"/>
      <c r="I98" s="16"/>
      <c r="J98" s="16"/>
      <c r="K98" s="16"/>
      <c r="L98" s="16"/>
      <c r="M98" s="16"/>
      <c r="N98" s="16"/>
      <c r="O98" s="16"/>
      <c r="P98" s="16"/>
      <c r="Q98" s="16"/>
      <c r="R98" s="16"/>
      <c r="S98" s="16"/>
      <c r="T98" s="17"/>
    </row>
    <row r="99" spans="1:20" s="18" customFormat="1" ht="15.75">
      <c r="A99" s="16"/>
      <c r="B99" s="81"/>
      <c r="C99" s="16"/>
      <c r="D99" s="16"/>
      <c r="E99" s="16"/>
      <c r="F99" s="16"/>
      <c r="G99" s="16"/>
      <c r="H99" s="16"/>
      <c r="I99" s="16"/>
      <c r="J99" s="16"/>
      <c r="K99" s="16"/>
      <c r="L99" s="16"/>
      <c r="M99" s="16"/>
      <c r="N99" s="16"/>
      <c r="O99" s="16"/>
      <c r="P99" s="16"/>
      <c r="Q99" s="16"/>
      <c r="R99" s="16"/>
      <c r="S99" s="16"/>
      <c r="T99" s="17"/>
    </row>
    <row r="100" spans="1:20" s="18" customFormat="1" ht="15.75">
      <c r="A100" s="16"/>
      <c r="B100" s="81"/>
      <c r="C100" s="16"/>
      <c r="D100" s="16"/>
      <c r="E100" s="16"/>
      <c r="F100" s="16"/>
      <c r="G100" s="16"/>
      <c r="H100" s="16"/>
      <c r="I100" s="16"/>
      <c r="J100" s="16"/>
      <c r="K100" s="16"/>
      <c r="L100" s="16"/>
      <c r="M100" s="16"/>
      <c r="N100" s="16"/>
      <c r="O100" s="16"/>
      <c r="P100" s="16"/>
      <c r="Q100" s="16"/>
      <c r="R100" s="16"/>
      <c r="S100" s="16"/>
      <c r="T100" s="17"/>
    </row>
    <row r="101" spans="1:20" s="18" customFormat="1" ht="15.75">
      <c r="A101" s="16"/>
      <c r="B101" s="81"/>
      <c r="C101" s="16"/>
      <c r="D101" s="16"/>
      <c r="E101" s="16"/>
      <c r="F101" s="16"/>
      <c r="G101" s="16"/>
      <c r="H101" s="16"/>
      <c r="I101" s="16"/>
      <c r="J101" s="16"/>
      <c r="K101" s="16"/>
      <c r="L101" s="16"/>
      <c r="M101" s="16"/>
      <c r="N101" s="16"/>
      <c r="O101" s="16"/>
      <c r="P101" s="16"/>
      <c r="Q101" s="16"/>
      <c r="R101" s="16"/>
      <c r="S101" s="16"/>
      <c r="T101" s="17"/>
    </row>
    <row r="102" spans="1:20" s="18" customFormat="1" ht="15.75">
      <c r="A102" s="16"/>
      <c r="B102" s="81"/>
      <c r="C102" s="16"/>
      <c r="D102" s="16"/>
      <c r="E102" s="16"/>
      <c r="F102" s="16"/>
      <c r="G102" s="16"/>
      <c r="H102" s="16"/>
      <c r="I102" s="16"/>
      <c r="J102" s="16"/>
      <c r="K102" s="16"/>
      <c r="L102" s="16"/>
      <c r="M102" s="16"/>
      <c r="N102" s="16"/>
      <c r="O102" s="16"/>
      <c r="P102" s="16"/>
      <c r="Q102" s="16"/>
      <c r="R102" s="16"/>
      <c r="S102" s="16"/>
      <c r="T102" s="17"/>
    </row>
    <row r="103" spans="1:20" s="18" customFormat="1" ht="15.75">
      <c r="A103" s="16"/>
      <c r="B103" s="81"/>
      <c r="C103" s="16"/>
      <c r="D103" s="16"/>
      <c r="E103" s="16"/>
      <c r="F103" s="16"/>
      <c r="G103" s="16"/>
      <c r="H103" s="16"/>
      <c r="I103" s="16"/>
      <c r="J103" s="16"/>
      <c r="K103" s="16"/>
      <c r="L103" s="16"/>
      <c r="M103" s="16"/>
      <c r="N103" s="16"/>
      <c r="O103" s="16"/>
      <c r="P103" s="16"/>
      <c r="Q103" s="16"/>
      <c r="R103" s="16"/>
      <c r="S103" s="16"/>
      <c r="T103" s="17"/>
    </row>
    <row r="104" spans="1:20" s="18" customFormat="1" ht="15.75">
      <c r="A104" s="16"/>
      <c r="B104" s="81"/>
      <c r="C104" s="16"/>
      <c r="D104" s="16"/>
      <c r="E104" s="16"/>
      <c r="F104" s="16"/>
      <c r="G104" s="16"/>
      <c r="H104" s="16"/>
      <c r="I104" s="16"/>
      <c r="J104" s="16"/>
      <c r="K104" s="16"/>
      <c r="L104" s="16"/>
      <c r="M104" s="16"/>
      <c r="N104" s="16"/>
      <c r="O104" s="16"/>
      <c r="P104" s="16"/>
      <c r="Q104" s="16"/>
      <c r="R104" s="16"/>
      <c r="S104" s="16"/>
      <c r="T104" s="17"/>
    </row>
    <row r="105" spans="1:20" s="18" customFormat="1" ht="15.75">
      <c r="A105" s="16"/>
      <c r="B105" s="81"/>
      <c r="C105" s="16"/>
      <c r="D105" s="16"/>
      <c r="E105" s="16"/>
      <c r="F105" s="16"/>
      <c r="G105" s="16"/>
      <c r="H105" s="16"/>
      <c r="I105" s="16"/>
      <c r="J105" s="16"/>
      <c r="K105" s="16"/>
      <c r="L105" s="16"/>
      <c r="M105" s="16"/>
      <c r="N105" s="16"/>
      <c r="O105" s="16"/>
      <c r="P105" s="16"/>
      <c r="Q105" s="16"/>
      <c r="R105" s="16"/>
      <c r="S105" s="16"/>
      <c r="T105" s="17"/>
    </row>
    <row r="106" spans="1:20" s="18" customFormat="1" ht="15.75">
      <c r="A106" s="16"/>
      <c r="B106" s="81"/>
      <c r="C106" s="16"/>
      <c r="D106" s="16"/>
      <c r="E106" s="16"/>
      <c r="F106" s="16"/>
      <c r="G106" s="16"/>
      <c r="H106" s="16"/>
      <c r="I106" s="16"/>
      <c r="J106" s="16"/>
      <c r="K106" s="16"/>
      <c r="L106" s="16"/>
      <c r="M106" s="16"/>
      <c r="N106" s="16"/>
      <c r="O106" s="16"/>
      <c r="P106" s="16"/>
      <c r="Q106" s="16"/>
      <c r="R106" s="16"/>
      <c r="S106" s="16"/>
      <c r="T106" s="17"/>
    </row>
    <row r="107" spans="1:20" s="18" customFormat="1" ht="15.75">
      <c r="A107" s="16"/>
      <c r="B107" s="81"/>
      <c r="C107" s="16"/>
      <c r="D107" s="16"/>
      <c r="E107" s="16"/>
      <c r="F107" s="16"/>
      <c r="G107" s="16"/>
      <c r="H107" s="16"/>
      <c r="I107" s="16"/>
      <c r="J107" s="16"/>
      <c r="K107" s="16"/>
      <c r="L107" s="16"/>
      <c r="M107" s="16"/>
      <c r="N107" s="16"/>
      <c r="O107" s="16"/>
      <c r="P107" s="16"/>
      <c r="Q107" s="16"/>
      <c r="R107" s="16"/>
      <c r="S107" s="16"/>
      <c r="T107" s="17"/>
    </row>
    <row r="108" spans="1:20" s="18" customFormat="1" ht="15.75">
      <c r="A108" s="16"/>
      <c r="B108" s="81"/>
      <c r="C108" s="16"/>
      <c r="D108" s="16"/>
      <c r="E108" s="16"/>
      <c r="F108" s="16"/>
      <c r="G108" s="16"/>
      <c r="H108" s="16"/>
      <c r="I108" s="16"/>
      <c r="J108" s="16"/>
      <c r="K108" s="16"/>
      <c r="L108" s="16"/>
      <c r="M108" s="16"/>
      <c r="N108" s="16"/>
      <c r="O108" s="16"/>
      <c r="P108" s="16"/>
      <c r="Q108" s="16"/>
      <c r="R108" s="16"/>
      <c r="S108" s="16"/>
      <c r="T108" s="17"/>
    </row>
    <row r="109" spans="1:20" s="18" customFormat="1" ht="15.75">
      <c r="A109" s="16"/>
      <c r="B109" s="81"/>
      <c r="C109" s="16"/>
      <c r="D109" s="16"/>
      <c r="E109" s="16"/>
      <c r="F109" s="16"/>
      <c r="G109" s="16"/>
      <c r="H109" s="16"/>
      <c r="I109" s="16"/>
      <c r="J109" s="16"/>
      <c r="K109" s="16"/>
      <c r="L109" s="16"/>
      <c r="M109" s="16"/>
      <c r="N109" s="16"/>
      <c r="O109" s="16"/>
      <c r="P109" s="16"/>
      <c r="Q109" s="16"/>
      <c r="R109" s="16"/>
      <c r="S109" s="16"/>
      <c r="T109" s="17"/>
    </row>
    <row r="110" spans="1:20" s="18" customFormat="1" ht="15.75">
      <c r="A110" s="16"/>
      <c r="B110" s="81"/>
      <c r="C110" s="16"/>
      <c r="D110" s="16"/>
      <c r="E110" s="16"/>
      <c r="F110" s="16"/>
      <c r="G110" s="16"/>
      <c r="H110" s="16"/>
      <c r="I110" s="16"/>
      <c r="J110" s="16"/>
      <c r="K110" s="16"/>
      <c r="L110" s="16"/>
      <c r="M110" s="16"/>
      <c r="N110" s="16"/>
      <c r="O110" s="16"/>
      <c r="P110" s="16"/>
      <c r="Q110" s="16"/>
      <c r="R110" s="16"/>
      <c r="S110" s="16"/>
      <c r="T110" s="17"/>
    </row>
    <row r="111" spans="1:20" s="18" customFormat="1" ht="15.75">
      <c r="A111" s="16"/>
      <c r="B111" s="81"/>
      <c r="C111" s="16"/>
      <c r="D111" s="16"/>
      <c r="E111" s="16"/>
      <c r="F111" s="16"/>
      <c r="G111" s="16"/>
      <c r="H111" s="16"/>
      <c r="I111" s="16"/>
      <c r="J111" s="16"/>
      <c r="K111" s="16"/>
      <c r="L111" s="16"/>
      <c r="M111" s="16"/>
      <c r="N111" s="16"/>
      <c r="O111" s="16"/>
      <c r="P111" s="16"/>
      <c r="Q111" s="16"/>
      <c r="R111" s="16"/>
      <c r="S111" s="16"/>
      <c r="T111" s="17"/>
    </row>
    <row r="112" spans="1:20" s="18" customFormat="1" ht="15.75">
      <c r="A112" s="16"/>
      <c r="B112" s="81"/>
      <c r="C112" s="16"/>
      <c r="D112" s="16"/>
      <c r="E112" s="16"/>
      <c r="F112" s="16"/>
      <c r="G112" s="16"/>
      <c r="H112" s="16"/>
      <c r="I112" s="16"/>
      <c r="J112" s="16"/>
      <c r="K112" s="16"/>
      <c r="L112" s="16"/>
      <c r="M112" s="16"/>
      <c r="N112" s="16"/>
      <c r="O112" s="16"/>
      <c r="P112" s="16"/>
      <c r="Q112" s="16"/>
      <c r="R112" s="16"/>
      <c r="S112" s="16"/>
      <c r="T112" s="17"/>
    </row>
    <row r="113" spans="1:20" s="18" customFormat="1" ht="15.75">
      <c r="A113" s="16"/>
      <c r="B113" s="81"/>
      <c r="C113" s="16"/>
      <c r="D113" s="16"/>
      <c r="E113" s="16"/>
      <c r="F113" s="16"/>
      <c r="G113" s="16"/>
      <c r="H113" s="16"/>
      <c r="I113" s="16"/>
      <c r="J113" s="16"/>
      <c r="K113" s="16"/>
      <c r="L113" s="16"/>
      <c r="M113" s="16"/>
      <c r="N113" s="16"/>
      <c r="O113" s="16"/>
      <c r="P113" s="16"/>
      <c r="Q113" s="16"/>
      <c r="R113" s="16"/>
      <c r="S113" s="16"/>
      <c r="T113" s="17"/>
    </row>
    <row r="114" spans="1:20" s="18" customFormat="1" ht="15.75">
      <c r="A114" s="16"/>
      <c r="B114" s="81"/>
      <c r="C114" s="16"/>
      <c r="D114" s="16"/>
      <c r="E114" s="16"/>
      <c r="F114" s="16"/>
      <c r="G114" s="16"/>
      <c r="H114" s="16"/>
      <c r="I114" s="16"/>
      <c r="J114" s="16"/>
      <c r="K114" s="16"/>
      <c r="L114" s="16"/>
      <c r="M114" s="16"/>
      <c r="N114" s="16"/>
      <c r="O114" s="16"/>
      <c r="P114" s="16"/>
      <c r="Q114" s="16"/>
      <c r="R114" s="16"/>
      <c r="S114" s="16"/>
      <c r="T114" s="17"/>
    </row>
    <row r="115" spans="1:20" s="18" customFormat="1" ht="15.75">
      <c r="A115" s="16"/>
      <c r="B115" s="81"/>
      <c r="C115" s="16"/>
      <c r="D115" s="16"/>
      <c r="E115" s="16"/>
      <c r="F115" s="16"/>
      <c r="G115" s="16"/>
      <c r="H115" s="16"/>
      <c r="I115" s="16"/>
      <c r="J115" s="16"/>
      <c r="K115" s="16"/>
      <c r="L115" s="16"/>
      <c r="M115" s="16"/>
      <c r="N115" s="16"/>
      <c r="O115" s="16"/>
      <c r="P115" s="16"/>
      <c r="Q115" s="16"/>
      <c r="R115" s="16"/>
      <c r="S115" s="16"/>
      <c r="T115" s="17"/>
    </row>
    <row r="116" spans="1:20" s="18" customFormat="1" ht="15.75">
      <c r="A116" s="16"/>
      <c r="B116" s="81"/>
      <c r="C116" s="16"/>
      <c r="D116" s="16"/>
      <c r="E116" s="16"/>
      <c r="F116" s="16"/>
      <c r="G116" s="16"/>
      <c r="H116" s="16"/>
      <c r="I116" s="16"/>
      <c r="J116" s="16"/>
      <c r="K116" s="16"/>
      <c r="L116" s="16"/>
      <c r="M116" s="16"/>
      <c r="N116" s="16"/>
      <c r="O116" s="16"/>
      <c r="P116" s="16"/>
      <c r="Q116" s="16"/>
      <c r="R116" s="16"/>
      <c r="S116" s="16"/>
      <c r="T116" s="17"/>
    </row>
    <row r="117" spans="1:20" s="18" customFormat="1" ht="15.75">
      <c r="A117" s="16"/>
      <c r="B117" s="81"/>
      <c r="C117" s="16"/>
      <c r="D117" s="16"/>
      <c r="E117" s="16"/>
      <c r="F117" s="16"/>
      <c r="G117" s="16"/>
      <c r="H117" s="16"/>
      <c r="I117" s="16"/>
      <c r="J117" s="16"/>
      <c r="K117" s="16"/>
      <c r="L117" s="16"/>
      <c r="M117" s="16"/>
      <c r="N117" s="16"/>
      <c r="O117" s="16"/>
      <c r="P117" s="16"/>
      <c r="Q117" s="16"/>
      <c r="R117" s="16"/>
      <c r="S117" s="16"/>
      <c r="T117" s="17"/>
    </row>
    <row r="118" spans="1:20" s="18" customFormat="1" ht="15.75">
      <c r="A118" s="16"/>
      <c r="B118" s="81"/>
      <c r="C118" s="16"/>
      <c r="D118" s="16"/>
      <c r="E118" s="16"/>
      <c r="F118" s="16"/>
      <c r="G118" s="16"/>
      <c r="H118" s="16"/>
      <c r="I118" s="16"/>
      <c r="J118" s="16"/>
      <c r="K118" s="16"/>
      <c r="L118" s="16"/>
      <c r="M118" s="16"/>
      <c r="N118" s="16"/>
      <c r="O118" s="16"/>
      <c r="P118" s="16"/>
      <c r="Q118" s="16"/>
      <c r="R118" s="16"/>
      <c r="S118" s="16"/>
      <c r="T118" s="17"/>
    </row>
    <row r="119" spans="1:20" s="18" customFormat="1" ht="15.75">
      <c r="A119" s="16"/>
      <c r="B119" s="81"/>
      <c r="C119" s="16"/>
      <c r="D119" s="16"/>
      <c r="E119" s="16"/>
      <c r="F119" s="16"/>
      <c r="G119" s="16"/>
      <c r="H119" s="16"/>
      <c r="I119" s="16"/>
      <c r="J119" s="16"/>
      <c r="K119" s="16"/>
      <c r="L119" s="16"/>
      <c r="M119" s="16"/>
      <c r="N119" s="16"/>
      <c r="O119" s="16"/>
      <c r="P119" s="16"/>
      <c r="Q119" s="16"/>
      <c r="R119" s="16"/>
      <c r="S119" s="16"/>
      <c r="T119" s="17"/>
    </row>
    <row r="120" spans="1:20" s="18" customFormat="1" ht="15.75">
      <c r="A120" s="16"/>
      <c r="B120" s="81"/>
      <c r="C120" s="16"/>
      <c r="D120" s="16"/>
      <c r="E120" s="16"/>
      <c r="F120" s="16"/>
      <c r="G120" s="16"/>
      <c r="H120" s="16"/>
      <c r="I120" s="16"/>
      <c r="J120" s="16"/>
      <c r="K120" s="16"/>
      <c r="L120" s="16"/>
      <c r="M120" s="16"/>
      <c r="N120" s="16"/>
      <c r="O120" s="16"/>
      <c r="P120" s="16"/>
      <c r="Q120" s="16"/>
      <c r="R120" s="16"/>
      <c r="S120" s="16"/>
      <c r="T120" s="17"/>
    </row>
    <row r="121" spans="1:20" s="18" customFormat="1" ht="15.75">
      <c r="A121" s="16"/>
      <c r="B121" s="81"/>
      <c r="C121" s="16"/>
      <c r="D121" s="16"/>
      <c r="E121" s="16"/>
      <c r="F121" s="16"/>
      <c r="G121" s="16"/>
      <c r="H121" s="16"/>
      <c r="I121" s="16"/>
      <c r="J121" s="16"/>
      <c r="K121" s="16"/>
      <c r="L121" s="16"/>
      <c r="M121" s="16"/>
      <c r="N121" s="16"/>
      <c r="O121" s="16"/>
      <c r="P121" s="16"/>
      <c r="Q121" s="16"/>
      <c r="R121" s="16"/>
      <c r="S121" s="16"/>
      <c r="T121" s="17"/>
    </row>
    <row r="122" spans="1:20" s="18" customFormat="1" ht="15.75">
      <c r="A122" s="16"/>
      <c r="B122" s="81"/>
      <c r="C122" s="16"/>
      <c r="D122" s="16"/>
      <c r="E122" s="16"/>
      <c r="F122" s="16"/>
      <c r="G122" s="16"/>
      <c r="H122" s="16"/>
      <c r="I122" s="16"/>
      <c r="J122" s="16"/>
      <c r="K122" s="16"/>
      <c r="L122" s="16"/>
      <c r="M122" s="16"/>
      <c r="N122" s="16"/>
      <c r="O122" s="16"/>
      <c r="P122" s="16"/>
      <c r="Q122" s="16"/>
      <c r="R122" s="16"/>
      <c r="S122" s="16"/>
      <c r="T122" s="17"/>
    </row>
    <row r="123" spans="1:20" s="18" customFormat="1" ht="15.75">
      <c r="A123" s="16"/>
      <c r="B123" s="81"/>
      <c r="C123" s="16"/>
      <c r="D123" s="16"/>
      <c r="E123" s="16"/>
      <c r="F123" s="16"/>
      <c r="G123" s="16"/>
      <c r="H123" s="16"/>
      <c r="I123" s="16"/>
      <c r="J123" s="16"/>
      <c r="K123" s="16"/>
      <c r="L123" s="16"/>
      <c r="M123" s="16"/>
      <c r="N123" s="16"/>
      <c r="O123" s="16"/>
      <c r="P123" s="16"/>
      <c r="Q123" s="16"/>
      <c r="R123" s="16"/>
      <c r="S123" s="16"/>
      <c r="T123" s="17"/>
    </row>
    <row r="124" spans="1:20" s="18" customFormat="1" ht="15.75">
      <c r="A124" s="16"/>
      <c r="B124" s="81"/>
      <c r="C124" s="16"/>
      <c r="D124" s="16"/>
      <c r="E124" s="16"/>
      <c r="F124" s="16"/>
      <c r="G124" s="16"/>
      <c r="H124" s="16"/>
      <c r="I124" s="16"/>
      <c r="J124" s="16"/>
      <c r="K124" s="16"/>
      <c r="L124" s="16"/>
      <c r="M124" s="16"/>
      <c r="N124" s="16"/>
      <c r="O124" s="16"/>
      <c r="P124" s="16"/>
      <c r="Q124" s="16"/>
      <c r="R124" s="16"/>
      <c r="S124" s="16"/>
      <c r="T124" s="17"/>
    </row>
    <row r="125" spans="1:20" s="18" customFormat="1" ht="15.75">
      <c r="A125" s="16"/>
      <c r="B125" s="81"/>
      <c r="C125" s="16"/>
      <c r="D125" s="16"/>
      <c r="E125" s="16"/>
      <c r="F125" s="16"/>
      <c r="G125" s="16"/>
      <c r="H125" s="16"/>
      <c r="I125" s="16"/>
      <c r="J125" s="16"/>
      <c r="K125" s="16"/>
      <c r="L125" s="16"/>
      <c r="M125" s="16"/>
      <c r="N125" s="16"/>
      <c r="O125" s="16"/>
      <c r="P125" s="16"/>
      <c r="Q125" s="16"/>
      <c r="R125" s="16"/>
      <c r="S125" s="16"/>
      <c r="T125" s="17"/>
    </row>
    <row r="126" spans="1:20" s="18" customFormat="1" ht="15.75">
      <c r="A126" s="16"/>
      <c r="B126" s="81"/>
      <c r="C126" s="16"/>
      <c r="D126" s="16"/>
      <c r="E126" s="16"/>
      <c r="F126" s="16"/>
      <c r="G126" s="16"/>
      <c r="H126" s="16"/>
      <c r="I126" s="16"/>
      <c r="J126" s="16"/>
      <c r="K126" s="16"/>
      <c r="L126" s="16"/>
      <c r="M126" s="16"/>
      <c r="N126" s="16"/>
      <c r="O126" s="16"/>
      <c r="P126" s="16"/>
      <c r="Q126" s="16"/>
      <c r="R126" s="16"/>
      <c r="S126" s="16"/>
      <c r="T126" s="17"/>
    </row>
    <row r="127" spans="1:20" s="18" customFormat="1" ht="15.75">
      <c r="A127" s="16"/>
      <c r="B127" s="81"/>
      <c r="C127" s="16"/>
      <c r="D127" s="16"/>
      <c r="E127" s="16"/>
      <c r="F127" s="16"/>
      <c r="G127" s="16"/>
      <c r="H127" s="16"/>
      <c r="I127" s="16"/>
      <c r="J127" s="16"/>
      <c r="K127" s="16"/>
      <c r="L127" s="16"/>
      <c r="M127" s="16"/>
      <c r="N127" s="16"/>
      <c r="O127" s="16"/>
      <c r="P127" s="16"/>
      <c r="Q127" s="16"/>
      <c r="R127" s="16"/>
      <c r="S127" s="16"/>
      <c r="T127" s="17"/>
    </row>
    <row r="128" spans="1:20" s="18" customFormat="1" ht="15.75">
      <c r="A128" s="16"/>
      <c r="B128" s="81"/>
      <c r="C128" s="16"/>
      <c r="D128" s="16"/>
      <c r="E128" s="16"/>
      <c r="F128" s="16"/>
      <c r="G128" s="16"/>
      <c r="H128" s="16"/>
      <c r="I128" s="16"/>
      <c r="J128" s="16"/>
      <c r="K128" s="16"/>
      <c r="L128" s="16"/>
      <c r="M128" s="16"/>
      <c r="N128" s="16"/>
      <c r="O128" s="16"/>
      <c r="P128" s="16"/>
      <c r="Q128" s="16"/>
      <c r="R128" s="16"/>
      <c r="S128" s="16"/>
      <c r="T128" s="17"/>
    </row>
    <row r="129" spans="1:20" s="18" customFormat="1" ht="15.75">
      <c r="A129" s="16"/>
      <c r="B129" s="81"/>
      <c r="C129" s="16"/>
      <c r="D129" s="16"/>
      <c r="E129" s="16"/>
      <c r="F129" s="16"/>
      <c r="G129" s="16"/>
      <c r="H129" s="16"/>
      <c r="I129" s="16"/>
      <c r="J129" s="16"/>
      <c r="K129" s="16"/>
      <c r="L129" s="16"/>
      <c r="M129" s="16"/>
      <c r="N129" s="16"/>
      <c r="O129" s="16"/>
      <c r="P129" s="16"/>
      <c r="Q129" s="16"/>
      <c r="R129" s="16"/>
      <c r="S129" s="16"/>
      <c r="T129" s="17"/>
    </row>
    <row r="130" spans="1:20" s="18" customFormat="1" ht="15.75">
      <c r="A130" s="16"/>
      <c r="B130" s="81"/>
      <c r="C130" s="16"/>
      <c r="D130" s="16"/>
      <c r="E130" s="16"/>
      <c r="F130" s="16"/>
      <c r="G130" s="16"/>
      <c r="H130" s="16"/>
      <c r="I130" s="16"/>
      <c r="J130" s="16"/>
      <c r="K130" s="16"/>
      <c r="L130" s="16"/>
      <c r="M130" s="16"/>
      <c r="N130" s="16"/>
      <c r="O130" s="16"/>
      <c r="P130" s="16"/>
      <c r="Q130" s="16"/>
      <c r="R130" s="16"/>
      <c r="S130" s="16"/>
      <c r="T130" s="17"/>
    </row>
    <row r="131" spans="1:20" s="18" customFormat="1" ht="15.75">
      <c r="A131" s="16"/>
      <c r="B131" s="81"/>
      <c r="C131" s="16"/>
      <c r="D131" s="16"/>
      <c r="E131" s="16"/>
      <c r="F131" s="16"/>
      <c r="G131" s="16"/>
      <c r="H131" s="16"/>
      <c r="I131" s="16"/>
      <c r="J131" s="16"/>
      <c r="K131" s="16"/>
      <c r="L131" s="16"/>
      <c r="M131" s="16"/>
      <c r="N131" s="16"/>
      <c r="O131" s="16"/>
      <c r="P131" s="16"/>
      <c r="Q131" s="16"/>
      <c r="R131" s="16"/>
      <c r="S131" s="16"/>
      <c r="T131" s="17"/>
    </row>
    <row r="132" spans="1:20" s="18" customFormat="1" ht="15.75">
      <c r="A132" s="16"/>
      <c r="B132" s="81"/>
      <c r="C132" s="16"/>
      <c r="D132" s="16"/>
      <c r="E132" s="16"/>
      <c r="F132" s="16"/>
      <c r="G132" s="16"/>
      <c r="H132" s="16"/>
      <c r="I132" s="16"/>
      <c r="J132" s="16"/>
      <c r="K132" s="16"/>
      <c r="L132" s="16"/>
      <c r="M132" s="16"/>
      <c r="N132" s="16"/>
      <c r="O132" s="16"/>
      <c r="P132" s="16"/>
      <c r="Q132" s="16"/>
      <c r="R132" s="16"/>
      <c r="S132" s="16"/>
      <c r="T132" s="17"/>
    </row>
    <row r="133" spans="1:20" s="18" customFormat="1" ht="15.75">
      <c r="A133" s="16"/>
      <c r="B133" s="81"/>
      <c r="C133" s="16"/>
      <c r="D133" s="16"/>
      <c r="E133" s="16"/>
      <c r="F133" s="16"/>
      <c r="G133" s="16"/>
      <c r="H133" s="16"/>
      <c r="I133" s="16"/>
      <c r="J133" s="16"/>
      <c r="K133" s="16"/>
      <c r="L133" s="16"/>
      <c r="M133" s="16"/>
      <c r="N133" s="16"/>
      <c r="O133" s="16"/>
      <c r="P133" s="16"/>
      <c r="Q133" s="16"/>
      <c r="R133" s="16"/>
      <c r="S133" s="16"/>
      <c r="T133" s="17"/>
    </row>
    <row r="134" spans="1:20" s="18" customFormat="1" ht="15.75">
      <c r="A134" s="16"/>
      <c r="B134" s="81"/>
      <c r="C134" s="16"/>
      <c r="D134" s="16"/>
      <c r="E134" s="16"/>
      <c r="F134" s="16"/>
      <c r="G134" s="16"/>
      <c r="H134" s="16"/>
      <c r="I134" s="16"/>
      <c r="J134" s="16"/>
      <c r="K134" s="16"/>
      <c r="L134" s="16"/>
      <c r="M134" s="16"/>
      <c r="N134" s="16"/>
      <c r="O134" s="16"/>
      <c r="P134" s="16"/>
      <c r="Q134" s="16"/>
      <c r="R134" s="16"/>
      <c r="S134" s="16"/>
      <c r="T134" s="17"/>
    </row>
    <row r="135" spans="1:20" s="18" customFormat="1" ht="15.75">
      <c r="A135" s="16"/>
      <c r="B135" s="81"/>
      <c r="C135" s="16"/>
      <c r="D135" s="16"/>
      <c r="E135" s="16"/>
      <c r="F135" s="16"/>
      <c r="G135" s="16"/>
      <c r="H135" s="16"/>
      <c r="I135" s="16"/>
      <c r="J135" s="16"/>
      <c r="K135" s="16"/>
      <c r="L135" s="16"/>
      <c r="M135" s="16"/>
      <c r="N135" s="16"/>
      <c r="O135" s="16"/>
      <c r="P135" s="16"/>
      <c r="Q135" s="16"/>
      <c r="R135" s="16"/>
      <c r="S135" s="16"/>
      <c r="T135" s="17"/>
    </row>
    <row r="136" spans="1:20" s="18" customFormat="1" ht="15.75">
      <c r="A136" s="16"/>
      <c r="B136" s="81"/>
      <c r="C136" s="16"/>
      <c r="D136" s="16"/>
      <c r="E136" s="16"/>
      <c r="F136" s="16"/>
      <c r="G136" s="16"/>
      <c r="H136" s="16"/>
      <c r="I136" s="16"/>
      <c r="J136" s="16"/>
      <c r="K136" s="16"/>
      <c r="L136" s="16"/>
      <c r="M136" s="16"/>
      <c r="N136" s="16"/>
      <c r="O136" s="16"/>
      <c r="P136" s="16"/>
      <c r="Q136" s="16"/>
      <c r="R136" s="16"/>
      <c r="S136" s="16"/>
      <c r="T136" s="17"/>
    </row>
    <row r="137" spans="1:20" s="18" customFormat="1" ht="15.75">
      <c r="A137" s="16"/>
      <c r="B137" s="81"/>
      <c r="C137" s="16"/>
      <c r="D137" s="16"/>
      <c r="E137" s="16"/>
      <c r="F137" s="16"/>
      <c r="G137" s="16"/>
      <c r="H137" s="16"/>
      <c r="I137" s="16"/>
      <c r="J137" s="16"/>
      <c r="K137" s="16"/>
      <c r="L137" s="16"/>
      <c r="M137" s="16"/>
      <c r="N137" s="16"/>
      <c r="O137" s="16"/>
      <c r="P137" s="16"/>
      <c r="Q137" s="16"/>
      <c r="R137" s="16"/>
      <c r="S137" s="16"/>
      <c r="T137" s="17"/>
    </row>
    <row r="138" spans="1:20" s="18" customFormat="1" ht="15.75">
      <c r="A138" s="16"/>
      <c r="B138" s="81"/>
      <c r="C138" s="16"/>
      <c r="D138" s="16"/>
      <c r="E138" s="16"/>
      <c r="F138" s="16"/>
      <c r="G138" s="16"/>
      <c r="H138" s="16"/>
      <c r="I138" s="16"/>
      <c r="J138" s="16"/>
      <c r="K138" s="16"/>
      <c r="L138" s="16"/>
      <c r="M138" s="16"/>
      <c r="N138" s="16"/>
      <c r="O138" s="16"/>
      <c r="P138" s="16"/>
      <c r="Q138" s="16"/>
      <c r="R138" s="16"/>
      <c r="S138" s="16"/>
      <c r="T138" s="17"/>
    </row>
    <row r="139" spans="1:20" s="18" customFormat="1" ht="15.75">
      <c r="A139" s="16"/>
      <c r="B139" s="81"/>
      <c r="C139" s="16"/>
      <c r="D139" s="16"/>
      <c r="E139" s="16"/>
      <c r="F139" s="16"/>
      <c r="G139" s="16"/>
      <c r="H139" s="16"/>
      <c r="I139" s="16"/>
      <c r="J139" s="16"/>
      <c r="K139" s="16"/>
      <c r="L139" s="16"/>
      <c r="M139" s="16"/>
      <c r="N139" s="16"/>
      <c r="O139" s="16"/>
      <c r="P139" s="16"/>
      <c r="Q139" s="16"/>
      <c r="R139" s="16"/>
      <c r="S139" s="16"/>
      <c r="T139" s="17"/>
    </row>
    <row r="140" spans="1:20" s="18" customFormat="1" ht="15.75">
      <c r="A140" s="16"/>
      <c r="B140" s="81"/>
      <c r="C140" s="16"/>
      <c r="D140" s="16"/>
      <c r="E140" s="16"/>
      <c r="F140" s="16"/>
      <c r="G140" s="16"/>
      <c r="H140" s="16"/>
      <c r="I140" s="16"/>
      <c r="J140" s="16"/>
      <c r="K140" s="16"/>
      <c r="L140" s="16"/>
      <c r="M140" s="16"/>
      <c r="N140" s="16"/>
      <c r="O140" s="16"/>
      <c r="P140" s="16"/>
      <c r="Q140" s="16"/>
      <c r="R140" s="16"/>
      <c r="S140" s="16"/>
      <c r="T140" s="17"/>
    </row>
    <row r="141" spans="1:20" s="18" customFormat="1" ht="15.75">
      <c r="A141" s="16"/>
      <c r="B141" s="81"/>
      <c r="C141" s="16"/>
      <c r="D141" s="16"/>
      <c r="E141" s="16"/>
      <c r="F141" s="16"/>
      <c r="G141" s="16"/>
      <c r="H141" s="16"/>
      <c r="I141" s="16"/>
      <c r="J141" s="16"/>
      <c r="K141" s="16"/>
      <c r="L141" s="16"/>
      <c r="M141" s="16"/>
      <c r="N141" s="16"/>
      <c r="O141" s="16"/>
      <c r="P141" s="16"/>
      <c r="Q141" s="16"/>
      <c r="R141" s="16"/>
      <c r="S141" s="16"/>
      <c r="T141" s="17"/>
    </row>
    <row r="142" spans="1:20" s="18" customFormat="1" ht="15.75">
      <c r="A142" s="16"/>
      <c r="B142" s="81"/>
      <c r="C142" s="16"/>
      <c r="D142" s="16"/>
      <c r="E142" s="16"/>
      <c r="F142" s="16"/>
      <c r="G142" s="16"/>
      <c r="H142" s="16"/>
      <c r="I142" s="16"/>
      <c r="J142" s="16"/>
      <c r="K142" s="16"/>
      <c r="L142" s="16"/>
      <c r="M142" s="16"/>
      <c r="N142" s="16"/>
      <c r="O142" s="16"/>
      <c r="P142" s="16"/>
      <c r="Q142" s="16"/>
      <c r="R142" s="16"/>
      <c r="S142" s="16"/>
      <c r="T142" s="17"/>
    </row>
    <row r="143" spans="1:20" s="18" customFormat="1" ht="15.75">
      <c r="A143" s="16"/>
      <c r="B143" s="81"/>
      <c r="C143" s="16"/>
      <c r="D143" s="16"/>
      <c r="E143" s="16"/>
      <c r="F143" s="16"/>
      <c r="G143" s="16"/>
      <c r="H143" s="16"/>
      <c r="I143" s="16"/>
      <c r="J143" s="16"/>
      <c r="K143" s="16"/>
      <c r="L143" s="16"/>
      <c r="M143" s="16"/>
      <c r="N143" s="16"/>
      <c r="O143" s="16"/>
      <c r="P143" s="16"/>
      <c r="Q143" s="16"/>
      <c r="R143" s="16"/>
      <c r="S143" s="16"/>
      <c r="T143" s="17"/>
    </row>
    <row r="144" spans="1:20" s="18" customFormat="1" ht="15.75">
      <c r="A144" s="16"/>
      <c r="B144" s="81"/>
      <c r="C144" s="16"/>
      <c r="D144" s="16"/>
      <c r="E144" s="16"/>
      <c r="F144" s="16"/>
      <c r="G144" s="16"/>
      <c r="H144" s="16"/>
      <c r="I144" s="16"/>
      <c r="J144" s="16"/>
      <c r="K144" s="16"/>
      <c r="L144" s="16"/>
      <c r="M144" s="16"/>
      <c r="N144" s="16"/>
      <c r="O144" s="16"/>
      <c r="P144" s="16"/>
      <c r="Q144" s="16"/>
      <c r="R144" s="16"/>
      <c r="S144" s="16"/>
      <c r="T144" s="17"/>
    </row>
    <row r="145" spans="1:20" s="18" customFormat="1" ht="15.75">
      <c r="A145" s="16"/>
      <c r="B145" s="81"/>
      <c r="C145" s="16"/>
      <c r="D145" s="16"/>
      <c r="E145" s="16"/>
      <c r="F145" s="16"/>
      <c r="G145" s="16"/>
      <c r="H145" s="16"/>
      <c r="I145" s="16"/>
      <c r="J145" s="16"/>
      <c r="K145" s="16"/>
      <c r="L145" s="16"/>
      <c r="M145" s="16"/>
      <c r="N145" s="16"/>
      <c r="O145" s="16"/>
      <c r="P145" s="16"/>
      <c r="Q145" s="16"/>
      <c r="R145" s="16"/>
      <c r="S145" s="16"/>
      <c r="T145" s="17"/>
    </row>
    <row r="146" spans="1:20" s="18" customFormat="1" ht="15.75">
      <c r="A146" s="16"/>
      <c r="B146" s="81"/>
      <c r="C146" s="16"/>
      <c r="D146" s="16"/>
      <c r="E146" s="16"/>
      <c r="F146" s="16"/>
      <c r="G146" s="16"/>
      <c r="H146" s="16"/>
      <c r="I146" s="16"/>
      <c r="J146" s="16"/>
      <c r="K146" s="16"/>
      <c r="L146" s="16"/>
      <c r="M146" s="16"/>
      <c r="N146" s="16"/>
      <c r="O146" s="16"/>
      <c r="P146" s="16"/>
      <c r="Q146" s="16"/>
      <c r="R146" s="16"/>
      <c r="S146" s="16"/>
      <c r="T146" s="17"/>
    </row>
    <row r="147" spans="1:20" s="18" customFormat="1" ht="15.75">
      <c r="A147" s="16"/>
      <c r="B147" s="81"/>
      <c r="C147" s="16"/>
      <c r="D147" s="16"/>
      <c r="E147" s="16"/>
      <c r="F147" s="16"/>
      <c r="G147" s="16"/>
      <c r="H147" s="16"/>
      <c r="I147" s="16"/>
      <c r="J147" s="16"/>
      <c r="K147" s="16"/>
      <c r="L147" s="16"/>
      <c r="M147" s="16"/>
      <c r="N147" s="16"/>
      <c r="O147" s="16"/>
      <c r="P147" s="16"/>
      <c r="Q147" s="16"/>
      <c r="R147" s="16"/>
      <c r="S147" s="16"/>
      <c r="T147" s="17"/>
    </row>
    <row r="148" spans="1:20" s="18" customFormat="1" ht="15.75">
      <c r="A148" s="16"/>
      <c r="B148" s="81"/>
      <c r="C148" s="16"/>
      <c r="D148" s="16"/>
      <c r="E148" s="16"/>
      <c r="F148" s="16"/>
      <c r="G148" s="16"/>
      <c r="H148" s="16"/>
      <c r="I148" s="16"/>
      <c r="J148" s="16"/>
      <c r="K148" s="16"/>
      <c r="L148" s="16"/>
      <c r="M148" s="16"/>
      <c r="N148" s="16"/>
      <c r="O148" s="16"/>
      <c r="P148" s="16"/>
      <c r="Q148" s="16"/>
      <c r="R148" s="16"/>
      <c r="S148" s="16"/>
      <c r="T148" s="17"/>
    </row>
    <row r="149" spans="1:20" s="18" customFormat="1" ht="15.75">
      <c r="A149" s="16"/>
      <c r="B149" s="81"/>
      <c r="C149" s="16"/>
      <c r="D149" s="16"/>
      <c r="E149" s="16"/>
      <c r="F149" s="16"/>
      <c r="G149" s="16"/>
      <c r="H149" s="16"/>
      <c r="I149" s="16"/>
      <c r="J149" s="16"/>
      <c r="K149" s="16"/>
      <c r="L149" s="16"/>
      <c r="M149" s="16"/>
      <c r="N149" s="16"/>
      <c r="O149" s="16"/>
      <c r="P149" s="16"/>
      <c r="Q149" s="16"/>
      <c r="R149" s="16"/>
      <c r="S149" s="16"/>
      <c r="T149" s="17"/>
    </row>
    <row r="150" spans="1:20" s="18" customFormat="1" ht="15.75">
      <c r="A150" s="16"/>
      <c r="B150" s="81"/>
      <c r="C150" s="16"/>
      <c r="D150" s="16"/>
      <c r="E150" s="16"/>
      <c r="F150" s="16"/>
      <c r="G150" s="16"/>
      <c r="H150" s="16"/>
      <c r="I150" s="16"/>
      <c r="J150" s="16"/>
      <c r="K150" s="16"/>
      <c r="L150" s="16"/>
      <c r="M150" s="16"/>
      <c r="N150" s="16"/>
      <c r="O150" s="16"/>
      <c r="P150" s="16"/>
      <c r="Q150" s="16"/>
      <c r="R150" s="16"/>
      <c r="S150" s="16"/>
      <c r="T150" s="17"/>
    </row>
    <row r="151" spans="1:20" s="18" customFormat="1" ht="15.75">
      <c r="A151" s="16"/>
      <c r="B151" s="81"/>
      <c r="C151" s="16"/>
      <c r="D151" s="16"/>
      <c r="E151" s="16"/>
      <c r="F151" s="16"/>
      <c r="G151" s="16"/>
      <c r="H151" s="16"/>
      <c r="I151" s="16"/>
      <c r="J151" s="16"/>
      <c r="K151" s="16"/>
      <c r="L151" s="16"/>
      <c r="M151" s="16"/>
      <c r="N151" s="16"/>
      <c r="O151" s="16"/>
      <c r="P151" s="16"/>
      <c r="Q151" s="16"/>
      <c r="R151" s="16"/>
      <c r="S151" s="16"/>
      <c r="T151" s="17"/>
    </row>
    <row r="152" spans="1:20" s="18" customFormat="1" ht="15.75">
      <c r="A152" s="16"/>
      <c r="B152" s="81"/>
      <c r="C152" s="16"/>
      <c r="D152" s="16"/>
      <c r="E152" s="16"/>
      <c r="F152" s="16"/>
      <c r="G152" s="16"/>
      <c r="H152" s="16"/>
      <c r="I152" s="16"/>
      <c r="J152" s="16"/>
      <c r="K152" s="16"/>
      <c r="L152" s="16"/>
      <c r="M152" s="16"/>
      <c r="N152" s="16"/>
      <c r="O152" s="16"/>
      <c r="P152" s="16"/>
      <c r="Q152" s="16"/>
      <c r="R152" s="16"/>
      <c r="S152" s="16"/>
      <c r="T152" s="17"/>
    </row>
    <row r="153" spans="1:20" s="18" customFormat="1" ht="15.75">
      <c r="A153" s="16"/>
      <c r="B153" s="81"/>
      <c r="C153" s="16"/>
      <c r="D153" s="16"/>
      <c r="E153" s="16"/>
      <c r="F153" s="16"/>
      <c r="G153" s="16"/>
      <c r="H153" s="16"/>
      <c r="I153" s="16"/>
      <c r="J153" s="16"/>
      <c r="K153" s="16"/>
      <c r="L153" s="16"/>
      <c r="M153" s="16"/>
      <c r="N153" s="16"/>
      <c r="O153" s="16"/>
      <c r="P153" s="16"/>
      <c r="Q153" s="16"/>
      <c r="R153" s="16"/>
      <c r="S153" s="16"/>
      <c r="T153" s="17"/>
    </row>
    <row r="154" spans="1:20" s="18" customFormat="1" ht="15.75">
      <c r="A154" s="16"/>
      <c r="B154" s="81"/>
      <c r="C154" s="16"/>
      <c r="D154" s="16"/>
      <c r="E154" s="16"/>
      <c r="F154" s="16"/>
      <c r="G154" s="16"/>
      <c r="H154" s="16"/>
      <c r="I154" s="16"/>
      <c r="J154" s="16"/>
      <c r="K154" s="16"/>
      <c r="L154" s="16"/>
      <c r="M154" s="16"/>
      <c r="N154" s="16"/>
      <c r="O154" s="16"/>
      <c r="P154" s="16"/>
      <c r="Q154" s="16"/>
      <c r="R154" s="16"/>
      <c r="S154" s="16"/>
      <c r="T154" s="17"/>
    </row>
    <row r="155" spans="1:20" s="18" customFormat="1" ht="15.75">
      <c r="A155" s="16"/>
      <c r="B155" s="81"/>
      <c r="C155" s="16"/>
      <c r="D155" s="16"/>
      <c r="E155" s="16"/>
      <c r="F155" s="16"/>
      <c r="G155" s="16"/>
      <c r="H155" s="16"/>
      <c r="I155" s="16"/>
      <c r="J155" s="16"/>
      <c r="K155" s="16"/>
      <c r="L155" s="16"/>
      <c r="M155" s="16"/>
      <c r="N155" s="16"/>
      <c r="O155" s="16"/>
      <c r="P155" s="16"/>
      <c r="Q155" s="16"/>
      <c r="R155" s="16"/>
      <c r="S155" s="16"/>
      <c r="T155" s="17"/>
    </row>
    <row r="156" spans="1:20" s="18" customFormat="1" ht="15.75">
      <c r="A156" s="16"/>
      <c r="B156" s="81"/>
      <c r="C156" s="16"/>
      <c r="D156" s="16"/>
      <c r="E156" s="16"/>
      <c r="F156" s="16"/>
      <c r="G156" s="16"/>
      <c r="H156" s="16"/>
      <c r="I156" s="16"/>
      <c r="J156" s="16"/>
      <c r="K156" s="16"/>
      <c r="L156" s="16"/>
      <c r="M156" s="16"/>
      <c r="N156" s="16"/>
      <c r="O156" s="16"/>
      <c r="P156" s="16"/>
      <c r="Q156" s="16"/>
      <c r="R156" s="16"/>
      <c r="S156" s="16"/>
      <c r="T156" s="17"/>
    </row>
    <row r="157" spans="1:20" s="18" customFormat="1" ht="15.75">
      <c r="A157" s="16"/>
      <c r="B157" s="81"/>
      <c r="C157" s="16"/>
      <c r="D157" s="16"/>
      <c r="E157" s="16"/>
      <c r="F157" s="16"/>
      <c r="G157" s="16"/>
      <c r="H157" s="16"/>
      <c r="I157" s="16"/>
      <c r="J157" s="16"/>
      <c r="K157" s="16"/>
      <c r="L157" s="16"/>
      <c r="M157" s="16"/>
      <c r="N157" s="16"/>
      <c r="O157" s="16"/>
      <c r="P157" s="16"/>
      <c r="Q157" s="16"/>
      <c r="R157" s="16"/>
      <c r="S157" s="16"/>
      <c r="T157" s="17"/>
    </row>
    <row r="158" spans="1:20" s="18" customFormat="1" ht="15.75">
      <c r="A158" s="16"/>
      <c r="B158" s="81"/>
      <c r="C158" s="16"/>
      <c r="D158" s="16"/>
      <c r="E158" s="16"/>
      <c r="F158" s="16"/>
      <c r="G158" s="16"/>
      <c r="H158" s="16"/>
      <c r="I158" s="16"/>
      <c r="J158" s="16"/>
      <c r="K158" s="16"/>
      <c r="L158" s="16"/>
      <c r="M158" s="16"/>
      <c r="N158" s="16"/>
      <c r="O158" s="16"/>
      <c r="P158" s="16"/>
      <c r="Q158" s="16"/>
      <c r="R158" s="16"/>
      <c r="S158" s="16"/>
      <c r="T158" s="17"/>
    </row>
    <row r="159" spans="1:20" s="18" customFormat="1" ht="15.75">
      <c r="A159" s="16"/>
      <c r="B159" s="81"/>
      <c r="C159" s="16"/>
      <c r="D159" s="16"/>
      <c r="E159" s="16"/>
      <c r="F159" s="16"/>
      <c r="G159" s="16"/>
      <c r="H159" s="16"/>
      <c r="I159" s="16"/>
      <c r="J159" s="16"/>
      <c r="K159" s="16"/>
      <c r="L159" s="16"/>
      <c r="M159" s="16"/>
      <c r="N159" s="16"/>
      <c r="O159" s="16"/>
      <c r="P159" s="16"/>
      <c r="Q159" s="16"/>
      <c r="R159" s="16"/>
      <c r="S159" s="16"/>
      <c r="T159" s="17"/>
    </row>
    <row r="160" spans="1:20" s="18" customFormat="1" ht="15.75">
      <c r="A160" s="16"/>
      <c r="B160" s="81"/>
      <c r="C160" s="16"/>
      <c r="D160" s="16"/>
      <c r="E160" s="16"/>
      <c r="F160" s="16"/>
      <c r="G160" s="16"/>
      <c r="H160" s="16"/>
      <c r="I160" s="16"/>
      <c r="J160" s="16"/>
      <c r="K160" s="16"/>
      <c r="L160" s="16"/>
      <c r="M160" s="16"/>
      <c r="N160" s="16"/>
      <c r="O160" s="16"/>
      <c r="P160" s="16"/>
      <c r="Q160" s="16"/>
      <c r="R160" s="16"/>
      <c r="S160" s="16"/>
      <c r="T160" s="17"/>
    </row>
    <row r="161" spans="1:20" s="18" customFormat="1" ht="15.75">
      <c r="A161" s="16"/>
      <c r="B161" s="81"/>
      <c r="C161" s="16"/>
      <c r="D161" s="16"/>
      <c r="E161" s="16"/>
      <c r="F161" s="16"/>
      <c r="G161" s="16"/>
      <c r="H161" s="16"/>
      <c r="I161" s="16"/>
      <c r="J161" s="16"/>
      <c r="K161" s="16"/>
      <c r="L161" s="16"/>
      <c r="M161" s="16"/>
      <c r="N161" s="16"/>
      <c r="O161" s="16"/>
      <c r="P161" s="16"/>
      <c r="Q161" s="16"/>
      <c r="R161" s="16"/>
      <c r="S161" s="16"/>
      <c r="T161" s="17"/>
    </row>
    <row r="162" spans="1:20" s="18" customFormat="1" ht="15.75">
      <c r="A162" s="16"/>
      <c r="B162" s="81"/>
      <c r="C162" s="16"/>
      <c r="D162" s="16"/>
      <c r="E162" s="16"/>
      <c r="F162" s="16"/>
      <c r="G162" s="16"/>
      <c r="H162" s="16"/>
      <c r="I162" s="16"/>
      <c r="J162" s="16"/>
      <c r="K162" s="16"/>
      <c r="L162" s="16"/>
      <c r="M162" s="16"/>
      <c r="N162" s="16"/>
      <c r="O162" s="16"/>
      <c r="P162" s="16"/>
      <c r="Q162" s="16"/>
      <c r="R162" s="16"/>
      <c r="S162" s="16"/>
      <c r="T162" s="17"/>
    </row>
    <row r="163" spans="1:20" s="18" customFormat="1" ht="15.75">
      <c r="A163" s="16"/>
      <c r="B163" s="81"/>
      <c r="C163" s="16"/>
      <c r="D163" s="16"/>
      <c r="E163" s="16"/>
      <c r="F163" s="16"/>
      <c r="G163" s="16"/>
      <c r="H163" s="16"/>
      <c r="I163" s="16"/>
      <c r="J163" s="16"/>
      <c r="K163" s="16"/>
      <c r="L163" s="16"/>
      <c r="M163" s="16"/>
      <c r="N163" s="16"/>
      <c r="O163" s="16"/>
      <c r="P163" s="16"/>
      <c r="Q163" s="16"/>
      <c r="R163" s="16"/>
      <c r="S163" s="16"/>
      <c r="T163" s="17"/>
    </row>
    <row r="164" spans="1:20" s="18" customFormat="1" ht="15.75">
      <c r="A164" s="16"/>
      <c r="B164" s="81"/>
      <c r="C164" s="16"/>
      <c r="D164" s="16"/>
      <c r="E164" s="16"/>
      <c r="F164" s="16"/>
      <c r="G164" s="16"/>
      <c r="H164" s="16"/>
      <c r="I164" s="16"/>
      <c r="J164" s="16"/>
      <c r="K164" s="16"/>
      <c r="L164" s="16"/>
      <c r="M164" s="16"/>
      <c r="N164" s="16"/>
      <c r="O164" s="16"/>
      <c r="P164" s="16"/>
      <c r="Q164" s="16"/>
      <c r="R164" s="16"/>
      <c r="S164" s="16"/>
      <c r="T164" s="17"/>
    </row>
    <row r="165" spans="1:20" s="18" customFormat="1" ht="15.75">
      <c r="A165" s="16"/>
      <c r="B165" s="81"/>
      <c r="C165" s="16"/>
      <c r="D165" s="16"/>
      <c r="E165" s="16"/>
      <c r="F165" s="16"/>
      <c r="G165" s="16"/>
      <c r="H165" s="16"/>
      <c r="I165" s="16"/>
      <c r="J165" s="16"/>
      <c r="K165" s="16"/>
      <c r="L165" s="16"/>
      <c r="M165" s="16"/>
      <c r="N165" s="16"/>
      <c r="O165" s="16"/>
      <c r="P165" s="16"/>
      <c r="Q165" s="16"/>
      <c r="R165" s="16"/>
      <c r="S165" s="16"/>
      <c r="T165" s="17"/>
    </row>
    <row r="166" spans="1:20" s="18" customFormat="1" ht="15.75">
      <c r="A166" s="16"/>
      <c r="B166" s="81"/>
      <c r="C166" s="16"/>
      <c r="D166" s="16"/>
      <c r="E166" s="16"/>
      <c r="F166" s="16"/>
      <c r="G166" s="16"/>
      <c r="H166" s="16"/>
      <c r="I166" s="16"/>
      <c r="J166" s="16"/>
      <c r="K166" s="16"/>
      <c r="L166" s="16"/>
      <c r="M166" s="16"/>
      <c r="N166" s="16"/>
      <c r="O166" s="16"/>
      <c r="P166" s="16"/>
      <c r="Q166" s="16"/>
      <c r="R166" s="16"/>
      <c r="S166" s="16"/>
      <c r="T166" s="17"/>
    </row>
    <row r="167" spans="1:20" s="18" customFormat="1" ht="15.75">
      <c r="A167" s="16"/>
      <c r="B167" s="81"/>
      <c r="C167" s="16"/>
      <c r="D167" s="16"/>
      <c r="E167" s="16"/>
      <c r="F167" s="16"/>
      <c r="G167" s="16"/>
      <c r="H167" s="16"/>
      <c r="I167" s="16"/>
      <c r="J167" s="16"/>
      <c r="K167" s="16"/>
      <c r="L167" s="16"/>
      <c r="M167" s="16"/>
      <c r="N167" s="16"/>
      <c r="O167" s="16"/>
      <c r="P167" s="16"/>
      <c r="Q167" s="16"/>
      <c r="R167" s="16"/>
      <c r="S167" s="16"/>
      <c r="T167" s="17"/>
    </row>
    <row r="168" spans="1:20" s="18" customFormat="1" ht="15.75">
      <c r="A168" s="16"/>
      <c r="B168" s="81"/>
      <c r="C168" s="16"/>
      <c r="D168" s="16"/>
      <c r="E168" s="16"/>
      <c r="F168" s="16"/>
      <c r="G168" s="16"/>
      <c r="H168" s="16"/>
      <c r="I168" s="16"/>
      <c r="J168" s="16"/>
      <c r="K168" s="16"/>
      <c r="L168" s="16"/>
      <c r="M168" s="16"/>
      <c r="N168" s="16"/>
      <c r="O168" s="16"/>
      <c r="P168" s="16"/>
      <c r="Q168" s="16"/>
      <c r="R168" s="16"/>
      <c r="S168" s="16"/>
      <c r="T168" s="17"/>
    </row>
    <row r="169" spans="1:20" s="18" customFormat="1" ht="15.75">
      <c r="A169" s="16"/>
      <c r="B169" s="81"/>
      <c r="C169" s="16"/>
      <c r="D169" s="16"/>
      <c r="E169" s="16"/>
      <c r="F169" s="16"/>
      <c r="G169" s="16"/>
      <c r="H169" s="16"/>
      <c r="I169" s="16"/>
      <c r="J169" s="16"/>
      <c r="K169" s="16"/>
      <c r="L169" s="16"/>
      <c r="M169" s="16"/>
      <c r="N169" s="16"/>
      <c r="O169" s="16"/>
      <c r="P169" s="16"/>
      <c r="Q169" s="16"/>
      <c r="R169" s="16"/>
      <c r="S169" s="16"/>
      <c r="T169" s="17"/>
    </row>
    <row r="170" spans="1:20" s="18" customFormat="1" ht="15.75">
      <c r="A170" s="16"/>
      <c r="B170" s="81"/>
      <c r="C170" s="16"/>
      <c r="D170" s="16"/>
      <c r="E170" s="16"/>
      <c r="F170" s="16"/>
      <c r="G170" s="16"/>
      <c r="H170" s="16"/>
      <c r="I170" s="16"/>
      <c r="J170" s="16"/>
      <c r="K170" s="16"/>
      <c r="L170" s="16"/>
      <c r="M170" s="16"/>
      <c r="N170" s="16"/>
      <c r="O170" s="16"/>
      <c r="P170" s="16"/>
      <c r="Q170" s="16"/>
      <c r="R170" s="16"/>
      <c r="S170" s="16"/>
      <c r="T170" s="17"/>
    </row>
    <row r="171" spans="1:20" s="18" customFormat="1" ht="15.75">
      <c r="A171" s="16"/>
      <c r="B171" s="81"/>
      <c r="C171" s="16"/>
      <c r="D171" s="16"/>
      <c r="E171" s="16"/>
      <c r="F171" s="16"/>
      <c r="G171" s="16"/>
      <c r="H171" s="16"/>
      <c r="I171" s="16"/>
      <c r="J171" s="16"/>
      <c r="K171" s="16"/>
      <c r="L171" s="16"/>
      <c r="M171" s="16"/>
      <c r="N171" s="16"/>
      <c r="O171" s="16"/>
      <c r="P171" s="16"/>
      <c r="Q171" s="16"/>
      <c r="R171" s="16"/>
      <c r="S171" s="16"/>
      <c r="T171" s="17"/>
    </row>
    <row r="172" spans="1:20" s="18" customFormat="1" ht="15.75">
      <c r="A172" s="16"/>
      <c r="B172" s="81"/>
      <c r="C172" s="16"/>
      <c r="D172" s="16"/>
      <c r="E172" s="16"/>
      <c r="F172" s="16"/>
      <c r="G172" s="16"/>
      <c r="H172" s="16"/>
      <c r="I172" s="16"/>
      <c r="J172" s="16"/>
      <c r="K172" s="16"/>
      <c r="L172" s="16"/>
      <c r="M172" s="16"/>
      <c r="N172" s="16"/>
      <c r="O172" s="16"/>
      <c r="P172" s="16"/>
      <c r="Q172" s="16"/>
      <c r="R172" s="16"/>
      <c r="S172" s="16"/>
      <c r="T172" s="17"/>
    </row>
    <row r="173" spans="1:20" s="18" customFormat="1" ht="15.75">
      <c r="A173" s="16"/>
      <c r="B173" s="81"/>
      <c r="C173" s="16"/>
      <c r="D173" s="16"/>
      <c r="E173" s="16"/>
      <c r="F173" s="16"/>
      <c r="G173" s="16"/>
      <c r="H173" s="16"/>
      <c r="I173" s="16"/>
      <c r="J173" s="16"/>
      <c r="K173" s="16"/>
      <c r="L173" s="16"/>
      <c r="M173" s="16"/>
      <c r="N173" s="16"/>
      <c r="O173" s="16"/>
      <c r="P173" s="16"/>
      <c r="Q173" s="16"/>
      <c r="R173" s="16"/>
      <c r="S173" s="16"/>
      <c r="T173" s="17"/>
    </row>
    <row r="174" spans="1:20" s="18" customFormat="1" ht="15.75">
      <c r="A174" s="16"/>
      <c r="B174" s="81"/>
      <c r="C174" s="16"/>
      <c r="D174" s="16"/>
      <c r="E174" s="16"/>
      <c r="F174" s="16"/>
      <c r="G174" s="16"/>
      <c r="H174" s="16"/>
      <c r="I174" s="16"/>
      <c r="J174" s="16"/>
      <c r="K174" s="16"/>
      <c r="L174" s="16"/>
      <c r="M174" s="16"/>
      <c r="N174" s="16"/>
      <c r="O174" s="16"/>
      <c r="P174" s="16"/>
      <c r="Q174" s="16"/>
      <c r="R174" s="16"/>
      <c r="S174" s="16"/>
      <c r="T174" s="17"/>
    </row>
    <row r="175" spans="1:20" s="18" customFormat="1" ht="15.75">
      <c r="A175" s="16"/>
      <c r="B175" s="81"/>
      <c r="C175" s="16"/>
      <c r="D175" s="16"/>
      <c r="E175" s="16"/>
      <c r="F175" s="16"/>
      <c r="G175" s="16"/>
      <c r="H175" s="16"/>
      <c r="I175" s="16"/>
      <c r="J175" s="16"/>
      <c r="K175" s="16"/>
      <c r="L175" s="16"/>
      <c r="M175" s="16"/>
      <c r="N175" s="16"/>
      <c r="O175" s="16"/>
      <c r="P175" s="16"/>
      <c r="Q175" s="16"/>
      <c r="R175" s="16"/>
      <c r="S175" s="16"/>
      <c r="T175" s="17"/>
    </row>
    <row r="176" spans="1:20" s="18" customFormat="1" ht="15.75">
      <c r="A176" s="16"/>
      <c r="B176" s="81"/>
      <c r="C176" s="16"/>
      <c r="D176" s="16"/>
      <c r="E176" s="16"/>
      <c r="F176" s="16"/>
      <c r="G176" s="16"/>
      <c r="H176" s="16"/>
      <c r="I176" s="16"/>
      <c r="J176" s="16"/>
      <c r="K176" s="16"/>
      <c r="L176" s="16"/>
      <c r="M176" s="16"/>
      <c r="N176" s="16"/>
      <c r="O176" s="16"/>
      <c r="P176" s="16"/>
      <c r="Q176" s="16"/>
      <c r="R176" s="16"/>
      <c r="S176" s="16"/>
      <c r="T176" s="17"/>
    </row>
    <row r="177" spans="1:20" s="18" customFormat="1" ht="15.75">
      <c r="A177" s="16"/>
      <c r="B177" s="81"/>
      <c r="C177" s="16"/>
      <c r="D177" s="16"/>
      <c r="E177" s="16"/>
      <c r="F177" s="16"/>
      <c r="G177" s="16"/>
      <c r="H177" s="16"/>
      <c r="I177" s="16"/>
      <c r="J177" s="16"/>
      <c r="K177" s="16"/>
      <c r="L177" s="16"/>
      <c r="M177" s="16"/>
      <c r="N177" s="16"/>
      <c r="O177" s="16"/>
      <c r="P177" s="16"/>
      <c r="Q177" s="16"/>
      <c r="R177" s="16"/>
      <c r="S177" s="16"/>
      <c r="T177" s="17"/>
    </row>
    <row r="178" spans="1:20" s="18" customFormat="1" ht="15.75">
      <c r="A178" s="16"/>
      <c r="B178" s="81"/>
      <c r="C178" s="16"/>
      <c r="D178" s="16"/>
      <c r="E178" s="16"/>
      <c r="F178" s="16"/>
      <c r="G178" s="16"/>
      <c r="H178" s="16"/>
      <c r="I178" s="16"/>
      <c r="J178" s="16"/>
      <c r="K178" s="16"/>
      <c r="L178" s="16"/>
      <c r="M178" s="16"/>
      <c r="N178" s="16"/>
      <c r="O178" s="16"/>
      <c r="P178" s="16"/>
      <c r="Q178" s="16"/>
      <c r="R178" s="16"/>
      <c r="S178" s="16"/>
      <c r="T178" s="17"/>
    </row>
    <row r="179" spans="1:20" s="18" customFormat="1" ht="15.75">
      <c r="A179" s="16"/>
      <c r="B179" s="81"/>
      <c r="C179" s="16"/>
      <c r="D179" s="16"/>
      <c r="E179" s="16"/>
      <c r="F179" s="16"/>
      <c r="G179" s="16"/>
      <c r="H179" s="16"/>
      <c r="I179" s="16"/>
      <c r="J179" s="16"/>
      <c r="K179" s="16"/>
      <c r="L179" s="16"/>
      <c r="M179" s="16"/>
      <c r="N179" s="16"/>
      <c r="O179" s="16"/>
      <c r="P179" s="16"/>
      <c r="Q179" s="16"/>
      <c r="R179" s="16"/>
      <c r="S179" s="16"/>
      <c r="T179" s="17"/>
    </row>
    <row r="180" spans="1:20" s="18" customFormat="1" ht="15.75">
      <c r="A180" s="16"/>
      <c r="B180" s="81"/>
      <c r="C180" s="16"/>
      <c r="D180" s="16"/>
      <c r="E180" s="16"/>
      <c r="F180" s="16"/>
      <c r="G180" s="16"/>
      <c r="H180" s="16"/>
      <c r="I180" s="16"/>
      <c r="J180" s="16"/>
      <c r="K180" s="16"/>
      <c r="L180" s="16"/>
      <c r="M180" s="16"/>
      <c r="N180" s="16"/>
      <c r="O180" s="16"/>
      <c r="P180" s="16"/>
      <c r="Q180" s="16"/>
      <c r="R180" s="16"/>
      <c r="S180" s="16"/>
      <c r="T180" s="17"/>
    </row>
    <row r="181" spans="1:20" s="18" customFormat="1" ht="15.75">
      <c r="A181" s="16"/>
      <c r="B181" s="81"/>
      <c r="C181" s="16"/>
      <c r="D181" s="16"/>
      <c r="E181" s="16"/>
      <c r="F181" s="16"/>
      <c r="G181" s="16"/>
      <c r="H181" s="16"/>
      <c r="I181" s="16"/>
      <c r="J181" s="16"/>
      <c r="K181" s="16"/>
      <c r="L181" s="16"/>
      <c r="M181" s="16"/>
      <c r="N181" s="16"/>
      <c r="O181" s="16"/>
      <c r="P181" s="16"/>
      <c r="Q181" s="16"/>
      <c r="R181" s="16"/>
      <c r="S181" s="16"/>
      <c r="T181" s="17"/>
    </row>
    <row r="182" spans="1:20" s="18" customFormat="1" ht="15.75">
      <c r="A182" s="16"/>
      <c r="B182" s="81"/>
      <c r="C182" s="16"/>
      <c r="D182" s="16"/>
      <c r="E182" s="16"/>
      <c r="F182" s="16"/>
      <c r="G182" s="16"/>
      <c r="H182" s="16"/>
      <c r="I182" s="16"/>
      <c r="J182" s="16"/>
      <c r="K182" s="16"/>
      <c r="L182" s="16"/>
      <c r="M182" s="16"/>
      <c r="N182" s="16"/>
      <c r="O182" s="16"/>
      <c r="P182" s="16"/>
      <c r="Q182" s="16"/>
      <c r="R182" s="16"/>
      <c r="S182" s="16"/>
      <c r="T182" s="17"/>
    </row>
    <row r="183" spans="1:20" s="18" customFormat="1" ht="15.75">
      <c r="A183" s="16"/>
      <c r="B183" s="81"/>
      <c r="C183" s="16"/>
      <c r="D183" s="16"/>
      <c r="E183" s="16"/>
      <c r="F183" s="16"/>
      <c r="G183" s="16"/>
      <c r="H183" s="16"/>
      <c r="I183" s="16"/>
      <c r="J183" s="16"/>
      <c r="K183" s="16"/>
      <c r="L183" s="16"/>
      <c r="M183" s="16"/>
      <c r="N183" s="16"/>
      <c r="O183" s="16"/>
      <c r="P183" s="16"/>
      <c r="Q183" s="16"/>
      <c r="R183" s="16"/>
      <c r="S183" s="16"/>
      <c r="T183" s="17"/>
    </row>
    <row r="184" spans="1:20" s="18" customFormat="1" ht="15.75">
      <c r="A184" s="16"/>
      <c r="B184" s="81"/>
      <c r="C184" s="16"/>
      <c r="D184" s="16"/>
      <c r="E184" s="16"/>
      <c r="F184" s="16"/>
      <c r="G184" s="16"/>
      <c r="H184" s="16"/>
      <c r="I184" s="16"/>
      <c r="J184" s="16"/>
      <c r="K184" s="16"/>
      <c r="L184" s="16"/>
      <c r="M184" s="16"/>
      <c r="N184" s="16"/>
      <c r="O184" s="16"/>
      <c r="P184" s="16"/>
      <c r="Q184" s="16"/>
      <c r="R184" s="16"/>
      <c r="S184" s="16"/>
      <c r="T184" s="17"/>
    </row>
    <row r="185" spans="1:20" s="18" customFormat="1" ht="15.75">
      <c r="A185" s="16"/>
      <c r="B185" s="81"/>
      <c r="C185" s="16"/>
      <c r="D185" s="16"/>
      <c r="E185" s="16"/>
      <c r="F185" s="16"/>
      <c r="G185" s="16"/>
      <c r="H185" s="16"/>
      <c r="I185" s="16"/>
      <c r="J185" s="16"/>
      <c r="K185" s="16"/>
      <c r="L185" s="16"/>
      <c r="M185" s="16"/>
      <c r="N185" s="16"/>
      <c r="O185" s="16"/>
      <c r="P185" s="16"/>
      <c r="Q185" s="16"/>
      <c r="R185" s="16"/>
      <c r="S185" s="16"/>
      <c r="T185" s="17"/>
    </row>
    <row r="186" spans="1:20" s="18" customFormat="1" ht="15.75">
      <c r="A186" s="16"/>
      <c r="B186" s="81"/>
      <c r="C186" s="16"/>
      <c r="D186" s="16"/>
      <c r="E186" s="16"/>
      <c r="F186" s="16"/>
      <c r="G186" s="16"/>
      <c r="H186" s="16"/>
      <c r="I186" s="16"/>
      <c r="J186" s="16"/>
      <c r="K186" s="16"/>
      <c r="L186" s="16"/>
      <c r="M186" s="16"/>
      <c r="N186" s="16"/>
      <c r="O186" s="16"/>
      <c r="P186" s="16"/>
      <c r="Q186" s="16"/>
      <c r="R186" s="16"/>
      <c r="S186" s="16"/>
      <c r="T186" s="17"/>
    </row>
    <row r="187" spans="1:20" s="18" customFormat="1" ht="15.75">
      <c r="A187" s="16"/>
      <c r="B187" s="81"/>
      <c r="C187" s="16"/>
      <c r="D187" s="16"/>
      <c r="E187" s="16"/>
      <c r="F187" s="16"/>
      <c r="G187" s="16"/>
      <c r="H187" s="16"/>
      <c r="I187" s="16"/>
      <c r="J187" s="16"/>
      <c r="K187" s="16"/>
      <c r="L187" s="16"/>
      <c r="M187" s="16"/>
      <c r="N187" s="16"/>
      <c r="O187" s="16"/>
      <c r="P187" s="16"/>
      <c r="Q187" s="16"/>
      <c r="R187" s="16"/>
      <c r="S187" s="16"/>
      <c r="T187" s="17"/>
    </row>
    <row r="188" spans="1:20" s="18" customFormat="1" ht="15.75">
      <c r="A188" s="16"/>
      <c r="B188" s="81"/>
      <c r="C188" s="16"/>
      <c r="D188" s="16"/>
      <c r="E188" s="16"/>
      <c r="F188" s="16"/>
      <c r="G188" s="16"/>
      <c r="H188" s="16"/>
      <c r="I188" s="16"/>
      <c r="J188" s="16"/>
      <c r="K188" s="16"/>
      <c r="L188" s="16"/>
      <c r="M188" s="16"/>
      <c r="N188" s="16"/>
      <c r="O188" s="16"/>
      <c r="P188" s="16"/>
      <c r="Q188" s="16"/>
      <c r="R188" s="16"/>
      <c r="S188" s="16"/>
      <c r="T188" s="17"/>
    </row>
    <row r="189" spans="1:20" s="18" customFormat="1" ht="15.75">
      <c r="A189" s="16"/>
      <c r="B189" s="81"/>
      <c r="C189" s="16"/>
      <c r="D189" s="16"/>
      <c r="E189" s="16"/>
      <c r="F189" s="16"/>
      <c r="G189" s="16"/>
      <c r="H189" s="16"/>
      <c r="I189" s="16"/>
      <c r="J189" s="16"/>
      <c r="K189" s="16"/>
      <c r="L189" s="16"/>
      <c r="M189" s="16"/>
      <c r="N189" s="16"/>
      <c r="O189" s="16"/>
      <c r="P189" s="16"/>
      <c r="Q189" s="16"/>
      <c r="R189" s="16"/>
      <c r="S189" s="16"/>
      <c r="T189" s="17"/>
    </row>
    <row r="190" spans="1:20" s="18" customFormat="1" ht="15.75">
      <c r="A190" s="16"/>
      <c r="B190" s="81"/>
      <c r="C190" s="16"/>
      <c r="D190" s="16"/>
      <c r="E190" s="16"/>
      <c r="F190" s="16"/>
      <c r="G190" s="16"/>
      <c r="H190" s="16"/>
      <c r="I190" s="16"/>
      <c r="J190" s="16"/>
      <c r="K190" s="16"/>
      <c r="L190" s="16"/>
      <c r="M190" s="16"/>
      <c r="N190" s="16"/>
      <c r="O190" s="16"/>
      <c r="P190" s="16"/>
      <c r="Q190" s="16"/>
      <c r="R190" s="16"/>
      <c r="S190" s="16"/>
      <c r="T190" s="17"/>
    </row>
    <row r="191" spans="1:20" s="18" customFormat="1" ht="15.75">
      <c r="A191" s="16"/>
      <c r="B191" s="81"/>
      <c r="C191" s="16"/>
      <c r="D191" s="16"/>
      <c r="E191" s="16"/>
      <c r="F191" s="16"/>
      <c r="G191" s="16"/>
      <c r="H191" s="16"/>
      <c r="I191" s="16"/>
      <c r="J191" s="16"/>
      <c r="K191" s="16"/>
      <c r="L191" s="16"/>
      <c r="M191" s="16"/>
      <c r="N191" s="16"/>
      <c r="O191" s="16"/>
      <c r="P191" s="16"/>
      <c r="Q191" s="16"/>
      <c r="R191" s="16"/>
      <c r="S191" s="16"/>
      <c r="T191" s="17"/>
    </row>
    <row r="192" spans="1:20" s="18" customFormat="1" ht="15.75">
      <c r="A192" s="16"/>
      <c r="B192" s="81"/>
      <c r="C192" s="16"/>
      <c r="D192" s="16"/>
      <c r="E192" s="16"/>
      <c r="F192" s="16"/>
      <c r="G192" s="16"/>
      <c r="H192" s="16"/>
      <c r="I192" s="16"/>
      <c r="J192" s="16"/>
      <c r="K192" s="16"/>
      <c r="L192" s="16"/>
      <c r="M192" s="16"/>
      <c r="N192" s="16"/>
      <c r="O192" s="16"/>
      <c r="P192" s="16"/>
      <c r="Q192" s="16"/>
      <c r="R192" s="16"/>
      <c r="S192" s="16"/>
      <c r="T192" s="17"/>
    </row>
    <row r="193" spans="1:20" s="18" customFormat="1" ht="15.75">
      <c r="A193" s="16"/>
      <c r="B193" s="81"/>
      <c r="C193" s="16"/>
      <c r="D193" s="16"/>
      <c r="E193" s="16"/>
      <c r="F193" s="16"/>
      <c r="G193" s="16"/>
      <c r="H193" s="16"/>
      <c r="I193" s="16"/>
      <c r="J193" s="16"/>
      <c r="K193" s="16"/>
      <c r="L193" s="16"/>
      <c r="M193" s="16"/>
      <c r="N193" s="16"/>
      <c r="O193" s="16"/>
      <c r="P193" s="16"/>
      <c r="Q193" s="16"/>
      <c r="R193" s="16"/>
      <c r="S193" s="16"/>
      <c r="T193" s="17"/>
    </row>
    <row r="194" spans="1:20" s="18" customFormat="1" ht="15.75">
      <c r="A194" s="16"/>
      <c r="B194" s="81"/>
      <c r="C194" s="16"/>
      <c r="D194" s="16"/>
      <c r="E194" s="16"/>
      <c r="F194" s="16"/>
      <c r="G194" s="16"/>
      <c r="H194" s="16"/>
      <c r="I194" s="16"/>
      <c r="J194" s="16"/>
      <c r="K194" s="16"/>
      <c r="L194" s="16"/>
      <c r="M194" s="16"/>
      <c r="N194" s="16"/>
      <c r="O194" s="16"/>
      <c r="P194" s="16"/>
      <c r="Q194" s="16"/>
      <c r="R194" s="16"/>
      <c r="S194" s="16"/>
      <c r="T194" s="17"/>
    </row>
    <row r="195" spans="1:20" s="18" customFormat="1" ht="15.75">
      <c r="A195" s="16"/>
      <c r="B195" s="81"/>
      <c r="C195" s="16"/>
      <c r="D195" s="16"/>
      <c r="E195" s="16"/>
      <c r="F195" s="16"/>
      <c r="G195" s="16"/>
      <c r="H195" s="16"/>
      <c r="I195" s="16"/>
      <c r="J195" s="16"/>
      <c r="K195" s="16"/>
      <c r="L195" s="16"/>
      <c r="M195" s="16"/>
      <c r="N195" s="16"/>
      <c r="O195" s="16"/>
      <c r="P195" s="16"/>
      <c r="Q195" s="16"/>
      <c r="R195" s="16"/>
      <c r="S195" s="16"/>
      <c r="T195" s="17"/>
    </row>
    <row r="196" spans="1:20" s="18" customFormat="1" ht="15.75">
      <c r="A196" s="16"/>
      <c r="B196" s="81"/>
      <c r="C196" s="16"/>
      <c r="D196" s="16"/>
      <c r="E196" s="16"/>
      <c r="F196" s="16"/>
      <c r="G196" s="16"/>
      <c r="H196" s="16"/>
      <c r="I196" s="16"/>
      <c r="J196" s="16"/>
      <c r="K196" s="16"/>
      <c r="L196" s="16"/>
      <c r="M196" s="16"/>
      <c r="N196" s="16"/>
      <c r="O196" s="16"/>
      <c r="P196" s="16"/>
      <c r="Q196" s="16"/>
      <c r="R196" s="16"/>
      <c r="S196" s="16"/>
      <c r="T196" s="17"/>
    </row>
    <row r="197" spans="1:20" s="18" customFormat="1" ht="15.75">
      <c r="A197" s="16"/>
      <c r="B197" s="81"/>
      <c r="C197" s="16"/>
      <c r="D197" s="16"/>
      <c r="E197" s="16"/>
      <c r="F197" s="16"/>
      <c r="G197" s="16"/>
      <c r="H197" s="16"/>
      <c r="I197" s="16"/>
      <c r="J197" s="16"/>
      <c r="K197" s="16"/>
      <c r="L197" s="16"/>
      <c r="M197" s="16"/>
      <c r="N197" s="16"/>
      <c r="O197" s="16"/>
      <c r="P197" s="16"/>
      <c r="Q197" s="16"/>
      <c r="R197" s="16"/>
      <c r="S197" s="16"/>
      <c r="T197" s="17"/>
    </row>
    <row r="198" spans="1:20" s="18" customFormat="1" ht="15.75">
      <c r="A198" s="16"/>
      <c r="B198" s="81"/>
      <c r="C198" s="16"/>
      <c r="D198" s="16"/>
      <c r="E198" s="16"/>
      <c r="F198" s="16"/>
      <c r="G198" s="16"/>
      <c r="H198" s="16"/>
      <c r="I198" s="16"/>
      <c r="J198" s="16"/>
      <c r="K198" s="16"/>
      <c r="L198" s="16"/>
      <c r="M198" s="16"/>
      <c r="N198" s="16"/>
      <c r="O198" s="16"/>
      <c r="P198" s="16"/>
      <c r="Q198" s="16"/>
      <c r="R198" s="16"/>
      <c r="S198" s="16"/>
      <c r="T198" s="17"/>
    </row>
    <row r="199" spans="1:20" s="18" customFormat="1" ht="15.75">
      <c r="A199" s="16"/>
      <c r="B199" s="81"/>
      <c r="C199" s="16"/>
      <c r="D199" s="16"/>
      <c r="E199" s="16"/>
      <c r="F199" s="16"/>
      <c r="G199" s="16"/>
      <c r="H199" s="16"/>
      <c r="I199" s="16"/>
      <c r="J199" s="16"/>
      <c r="K199" s="16"/>
      <c r="L199" s="16"/>
      <c r="M199" s="16"/>
      <c r="N199" s="16"/>
      <c r="O199" s="16"/>
      <c r="P199" s="16"/>
      <c r="Q199" s="16"/>
      <c r="R199" s="16"/>
      <c r="S199" s="16"/>
      <c r="T199" s="17"/>
    </row>
    <row r="200" spans="1:20" s="18" customFormat="1" ht="15.75">
      <c r="A200" s="16"/>
      <c r="B200" s="81"/>
      <c r="C200" s="16"/>
      <c r="D200" s="16"/>
      <c r="E200" s="16"/>
      <c r="F200" s="16"/>
      <c r="G200" s="16"/>
      <c r="H200" s="16"/>
      <c r="I200" s="16"/>
      <c r="J200" s="16"/>
      <c r="K200" s="16"/>
      <c r="L200" s="16"/>
      <c r="M200" s="16"/>
      <c r="N200" s="16"/>
      <c r="O200" s="16"/>
      <c r="P200" s="16"/>
      <c r="Q200" s="16"/>
      <c r="R200" s="16"/>
      <c r="S200" s="16"/>
      <c r="T200" s="17"/>
    </row>
    <row r="201" spans="1:20" s="18" customFormat="1" ht="15.75">
      <c r="A201" s="16"/>
      <c r="B201" s="81"/>
      <c r="C201" s="16"/>
      <c r="D201" s="16"/>
      <c r="E201" s="16"/>
      <c r="F201" s="16"/>
      <c r="G201" s="16"/>
      <c r="H201" s="16"/>
      <c r="I201" s="16"/>
      <c r="J201" s="16"/>
      <c r="K201" s="16"/>
      <c r="L201" s="16"/>
      <c r="M201" s="16"/>
      <c r="N201" s="16"/>
      <c r="O201" s="16"/>
      <c r="P201" s="16"/>
      <c r="Q201" s="16"/>
      <c r="R201" s="16"/>
      <c r="S201" s="16"/>
      <c r="T201" s="17"/>
    </row>
    <row r="202" spans="1:20" s="18" customFormat="1" ht="15.75">
      <c r="A202" s="16"/>
      <c r="B202" s="81"/>
      <c r="C202" s="16"/>
      <c r="D202" s="16"/>
      <c r="E202" s="16"/>
      <c r="F202" s="16"/>
      <c r="G202" s="16"/>
      <c r="H202" s="16"/>
      <c r="I202" s="16"/>
      <c r="J202" s="16"/>
      <c r="K202" s="16"/>
      <c r="L202" s="16"/>
      <c r="M202" s="16"/>
      <c r="N202" s="16"/>
      <c r="O202" s="16"/>
      <c r="P202" s="16"/>
      <c r="Q202" s="16"/>
      <c r="R202" s="16"/>
      <c r="S202" s="16"/>
      <c r="T202" s="17"/>
    </row>
    <row r="203" spans="1:20" s="18" customFormat="1" ht="15.75">
      <c r="A203" s="16"/>
      <c r="B203" s="81"/>
      <c r="C203" s="16"/>
      <c r="D203" s="16"/>
      <c r="E203" s="16"/>
      <c r="F203" s="16"/>
      <c r="G203" s="16"/>
      <c r="H203" s="16"/>
      <c r="I203" s="16"/>
      <c r="J203" s="16"/>
      <c r="K203" s="16"/>
      <c r="L203" s="16"/>
      <c r="M203" s="16"/>
      <c r="N203" s="16"/>
      <c r="O203" s="16"/>
      <c r="P203" s="16"/>
      <c r="Q203" s="16"/>
      <c r="R203" s="16"/>
      <c r="S203" s="16"/>
      <c r="T203" s="17"/>
    </row>
    <row r="204" spans="1:20" s="18" customFormat="1" ht="15.75">
      <c r="A204" s="16"/>
      <c r="B204" s="81"/>
      <c r="C204" s="16"/>
      <c r="D204" s="16"/>
      <c r="E204" s="16"/>
      <c r="F204" s="16"/>
      <c r="G204" s="16"/>
      <c r="H204" s="16"/>
      <c r="I204" s="16"/>
      <c r="J204" s="16"/>
      <c r="K204" s="16"/>
      <c r="L204" s="16"/>
      <c r="M204" s="16"/>
      <c r="N204" s="16"/>
      <c r="O204" s="16"/>
      <c r="P204" s="16"/>
      <c r="Q204" s="16"/>
      <c r="R204" s="16"/>
      <c r="S204" s="16"/>
      <c r="T204" s="17"/>
    </row>
    <row r="205" spans="1:20" s="18" customFormat="1" ht="15.75">
      <c r="A205" s="16"/>
      <c r="B205" s="81"/>
      <c r="C205" s="16"/>
      <c r="D205" s="16"/>
      <c r="E205" s="16"/>
      <c r="F205" s="16"/>
      <c r="G205" s="16"/>
      <c r="H205" s="16"/>
      <c r="I205" s="16"/>
      <c r="J205" s="16"/>
      <c r="K205" s="16"/>
      <c r="L205" s="16"/>
      <c r="M205" s="16"/>
      <c r="N205" s="16"/>
      <c r="O205" s="16"/>
      <c r="P205" s="16"/>
      <c r="Q205" s="16"/>
      <c r="R205" s="16"/>
      <c r="S205" s="16"/>
      <c r="T205" s="17"/>
    </row>
    <row r="206" spans="1:20" s="18" customFormat="1" ht="15.75">
      <c r="A206" s="16"/>
      <c r="B206" s="81"/>
      <c r="C206" s="16"/>
      <c r="D206" s="16"/>
      <c r="E206" s="16"/>
      <c r="F206" s="16"/>
      <c r="G206" s="16"/>
      <c r="H206" s="16"/>
      <c r="I206" s="16"/>
      <c r="J206" s="16"/>
      <c r="K206" s="16"/>
      <c r="L206" s="16"/>
      <c r="M206" s="16"/>
      <c r="N206" s="16"/>
      <c r="O206" s="16"/>
      <c r="P206" s="16"/>
      <c r="Q206" s="16"/>
      <c r="R206" s="16"/>
      <c r="S206" s="16"/>
      <c r="T206" s="17"/>
    </row>
    <row r="207" spans="1:20" s="18" customFormat="1" ht="15.75">
      <c r="A207" s="16"/>
      <c r="B207" s="81"/>
      <c r="C207" s="16"/>
      <c r="D207" s="16"/>
      <c r="E207" s="16"/>
      <c r="F207" s="16"/>
      <c r="G207" s="16"/>
      <c r="H207" s="16"/>
      <c r="I207" s="16"/>
      <c r="J207" s="16"/>
      <c r="K207" s="16"/>
      <c r="L207" s="16"/>
      <c r="M207" s="16"/>
      <c r="N207" s="16"/>
      <c r="O207" s="16"/>
      <c r="P207" s="16"/>
      <c r="Q207" s="16"/>
      <c r="R207" s="16"/>
      <c r="S207" s="16"/>
      <c r="T207" s="17"/>
    </row>
    <row r="208" spans="1:20" s="18" customFormat="1" ht="15.75">
      <c r="A208" s="16"/>
      <c r="B208" s="81"/>
      <c r="C208" s="16"/>
      <c r="D208" s="16"/>
      <c r="E208" s="16"/>
      <c r="F208" s="16"/>
      <c r="G208" s="16"/>
      <c r="H208" s="16"/>
      <c r="I208" s="16"/>
      <c r="J208" s="16"/>
      <c r="K208" s="16"/>
      <c r="L208" s="16"/>
      <c r="M208" s="16"/>
      <c r="N208" s="16"/>
      <c r="O208" s="16"/>
      <c r="P208" s="16"/>
      <c r="Q208" s="16"/>
      <c r="R208" s="16"/>
      <c r="S208" s="16"/>
      <c r="T208" s="17"/>
    </row>
    <row r="209" spans="1:20" s="18" customFormat="1" ht="15.75">
      <c r="A209" s="16"/>
      <c r="B209" s="81"/>
      <c r="C209" s="16"/>
      <c r="D209" s="16"/>
      <c r="E209" s="16"/>
      <c r="F209" s="16"/>
      <c r="G209" s="16"/>
      <c r="H209" s="16"/>
      <c r="I209" s="16"/>
      <c r="J209" s="16"/>
      <c r="K209" s="16"/>
      <c r="L209" s="16"/>
      <c r="M209" s="16"/>
      <c r="N209" s="16"/>
      <c r="O209" s="16"/>
      <c r="P209" s="16"/>
      <c r="Q209" s="16"/>
      <c r="R209" s="16"/>
      <c r="S209" s="16"/>
      <c r="T209" s="17"/>
    </row>
    <row r="210" spans="1:20" s="18" customFormat="1" ht="15.75">
      <c r="A210" s="16"/>
      <c r="B210" s="81"/>
      <c r="C210" s="16"/>
      <c r="D210" s="16"/>
      <c r="E210" s="16"/>
      <c r="F210" s="16"/>
      <c r="G210" s="16"/>
      <c r="H210" s="16"/>
      <c r="I210" s="16"/>
      <c r="J210" s="16"/>
      <c r="K210" s="16"/>
      <c r="L210" s="16"/>
      <c r="M210" s="16"/>
      <c r="N210" s="16"/>
      <c r="O210" s="16"/>
      <c r="P210" s="16"/>
      <c r="Q210" s="16"/>
      <c r="R210" s="16"/>
      <c r="S210" s="16"/>
      <c r="T210" s="17"/>
    </row>
    <row r="211" spans="1:20" s="18" customFormat="1" ht="15.75">
      <c r="A211" s="16"/>
      <c r="B211" s="81"/>
      <c r="C211" s="16"/>
      <c r="D211" s="16"/>
      <c r="E211" s="16"/>
      <c r="F211" s="16"/>
      <c r="G211" s="16"/>
      <c r="H211" s="16"/>
      <c r="I211" s="16"/>
      <c r="J211" s="16"/>
      <c r="K211" s="16"/>
      <c r="L211" s="16"/>
      <c r="M211" s="16"/>
      <c r="N211" s="16"/>
      <c r="O211" s="16"/>
      <c r="P211" s="16"/>
      <c r="Q211" s="16"/>
      <c r="R211" s="16"/>
      <c r="S211" s="16"/>
      <c r="T211" s="17"/>
    </row>
    <row r="212" spans="1:20" s="18" customFormat="1" ht="15.75">
      <c r="A212" s="16"/>
      <c r="B212" s="81"/>
      <c r="C212" s="16"/>
      <c r="D212" s="16"/>
      <c r="E212" s="16"/>
      <c r="F212" s="16"/>
      <c r="G212" s="16"/>
      <c r="H212" s="16"/>
      <c r="I212" s="16"/>
      <c r="J212" s="16"/>
      <c r="K212" s="16"/>
      <c r="L212" s="16"/>
      <c r="M212" s="16"/>
      <c r="N212" s="16"/>
      <c r="O212" s="16"/>
      <c r="P212" s="16"/>
      <c r="Q212" s="16"/>
      <c r="R212" s="16"/>
      <c r="S212" s="16"/>
      <c r="T212" s="17"/>
    </row>
    <row r="213" spans="1:20" s="18" customFormat="1" ht="15.75">
      <c r="A213" s="16"/>
      <c r="B213" s="81"/>
      <c r="C213" s="16"/>
      <c r="D213" s="16"/>
      <c r="E213" s="16"/>
      <c r="F213" s="16"/>
      <c r="G213" s="16"/>
      <c r="H213" s="16"/>
      <c r="I213" s="16"/>
      <c r="J213" s="16"/>
      <c r="K213" s="16"/>
      <c r="L213" s="16"/>
      <c r="M213" s="16"/>
      <c r="N213" s="16"/>
      <c r="O213" s="16"/>
      <c r="P213" s="16"/>
      <c r="Q213" s="16"/>
      <c r="R213" s="16"/>
      <c r="S213" s="16"/>
      <c r="T213" s="17"/>
    </row>
    <row r="214" spans="1:20" s="18" customFormat="1" ht="15.75">
      <c r="A214" s="16"/>
      <c r="B214" s="81"/>
      <c r="C214" s="16"/>
      <c r="D214" s="16"/>
      <c r="E214" s="16"/>
      <c r="F214" s="16"/>
      <c r="G214" s="16"/>
      <c r="H214" s="16"/>
      <c r="I214" s="16"/>
      <c r="J214" s="16"/>
      <c r="K214" s="16"/>
      <c r="L214" s="16"/>
      <c r="M214" s="16"/>
      <c r="N214" s="16"/>
      <c r="O214" s="16"/>
      <c r="P214" s="16"/>
      <c r="Q214" s="16"/>
      <c r="R214" s="16"/>
      <c r="S214" s="16"/>
      <c r="T214" s="17"/>
    </row>
    <row r="215" spans="1:20" s="18" customFormat="1" ht="15.75">
      <c r="A215" s="16"/>
      <c r="B215" s="81"/>
      <c r="C215" s="16"/>
      <c r="D215" s="16"/>
      <c r="E215" s="16"/>
      <c r="F215" s="16"/>
      <c r="G215" s="16"/>
      <c r="H215" s="16"/>
      <c r="I215" s="16"/>
      <c r="J215" s="16"/>
      <c r="K215" s="16"/>
      <c r="L215" s="16"/>
      <c r="M215" s="16"/>
      <c r="N215" s="16"/>
      <c r="O215" s="16"/>
      <c r="P215" s="16"/>
      <c r="Q215" s="16"/>
      <c r="R215" s="16"/>
      <c r="S215" s="16"/>
      <c r="T215" s="17"/>
    </row>
    <row r="216" spans="1:20" s="18" customFormat="1" ht="15.75">
      <c r="A216" s="16"/>
      <c r="B216" s="81"/>
      <c r="C216" s="16"/>
      <c r="D216" s="16"/>
      <c r="E216" s="16"/>
      <c r="F216" s="16"/>
      <c r="G216" s="16"/>
      <c r="H216" s="16"/>
      <c r="I216" s="16"/>
      <c r="J216" s="16"/>
      <c r="K216" s="16"/>
      <c r="L216" s="16"/>
      <c r="M216" s="16"/>
      <c r="N216" s="16"/>
      <c r="O216" s="16"/>
      <c r="P216" s="16"/>
      <c r="Q216" s="16"/>
      <c r="R216" s="16"/>
      <c r="S216" s="16"/>
      <c r="T216" s="17"/>
    </row>
    <row r="217" spans="1:20" s="18" customFormat="1" ht="15.75">
      <c r="A217" s="16"/>
      <c r="B217" s="81"/>
      <c r="C217" s="16"/>
      <c r="D217" s="16"/>
      <c r="E217" s="16"/>
      <c r="F217" s="16"/>
      <c r="G217" s="16"/>
      <c r="H217" s="16"/>
      <c r="I217" s="16"/>
      <c r="J217" s="16"/>
      <c r="K217" s="16"/>
      <c r="L217" s="16"/>
      <c r="M217" s="16"/>
      <c r="N217" s="16"/>
      <c r="O217" s="16"/>
      <c r="P217" s="16"/>
      <c r="Q217" s="16"/>
      <c r="R217" s="16"/>
      <c r="S217" s="16"/>
      <c r="T217" s="17"/>
    </row>
    <row r="218" spans="1:20" s="18" customFormat="1" ht="15.75">
      <c r="A218" s="16"/>
      <c r="B218" s="81"/>
      <c r="C218" s="16"/>
      <c r="D218" s="16"/>
      <c r="E218" s="16"/>
      <c r="F218" s="16"/>
      <c r="G218" s="16"/>
      <c r="H218" s="16"/>
      <c r="I218" s="16"/>
      <c r="J218" s="16"/>
      <c r="K218" s="16"/>
      <c r="L218" s="16"/>
      <c r="M218" s="16"/>
      <c r="N218" s="16"/>
      <c r="O218" s="16"/>
      <c r="P218" s="16"/>
      <c r="Q218" s="16"/>
      <c r="R218" s="16"/>
      <c r="S218" s="16"/>
      <c r="T218" s="17"/>
    </row>
    <row r="219" spans="1:20" s="18" customFormat="1" ht="15.75">
      <c r="A219" s="16"/>
      <c r="B219" s="81"/>
      <c r="C219" s="16"/>
      <c r="D219" s="16"/>
      <c r="E219" s="16"/>
      <c r="F219" s="16"/>
      <c r="G219" s="16"/>
      <c r="H219" s="16"/>
      <c r="I219" s="16"/>
      <c r="J219" s="16"/>
      <c r="K219" s="16"/>
      <c r="L219" s="16"/>
      <c r="M219" s="16"/>
      <c r="N219" s="16"/>
      <c r="O219" s="16"/>
      <c r="P219" s="16"/>
      <c r="Q219" s="16"/>
      <c r="R219" s="16"/>
      <c r="S219" s="16"/>
      <c r="T219" s="17"/>
    </row>
    <row r="220" spans="1:20" s="18" customFormat="1" ht="15.75">
      <c r="A220" s="16"/>
      <c r="B220" s="81"/>
      <c r="C220" s="16"/>
      <c r="D220" s="16"/>
      <c r="E220" s="16"/>
      <c r="F220" s="16"/>
      <c r="G220" s="16"/>
      <c r="H220" s="16"/>
      <c r="I220" s="16"/>
      <c r="J220" s="16"/>
      <c r="K220" s="16"/>
      <c r="L220" s="16"/>
      <c r="M220" s="16"/>
      <c r="N220" s="16"/>
      <c r="O220" s="16"/>
      <c r="P220" s="16"/>
      <c r="Q220" s="16"/>
      <c r="R220" s="16"/>
      <c r="S220" s="16"/>
      <c r="T220" s="17"/>
    </row>
    <row r="221" spans="1:20" s="18" customFormat="1" ht="15.75">
      <c r="A221" s="16"/>
      <c r="B221" s="81"/>
      <c r="C221" s="16"/>
      <c r="D221" s="16"/>
      <c r="E221" s="16"/>
      <c r="F221" s="16"/>
      <c r="G221" s="16"/>
      <c r="H221" s="16"/>
      <c r="I221" s="16"/>
      <c r="J221" s="16"/>
      <c r="K221" s="16"/>
      <c r="L221" s="16"/>
      <c r="M221" s="16"/>
      <c r="N221" s="16"/>
      <c r="O221" s="16"/>
      <c r="P221" s="16"/>
      <c r="Q221" s="16"/>
      <c r="R221" s="16"/>
      <c r="S221" s="16"/>
      <c r="T221" s="17"/>
    </row>
    <row r="222" spans="1:20" s="18" customFormat="1" ht="15.75">
      <c r="A222" s="16"/>
      <c r="B222" s="81"/>
      <c r="C222" s="16"/>
      <c r="D222" s="16"/>
      <c r="E222" s="16"/>
      <c r="F222" s="16"/>
      <c r="G222" s="16"/>
      <c r="H222" s="16"/>
      <c r="I222" s="16"/>
      <c r="J222" s="16"/>
      <c r="K222" s="16"/>
      <c r="L222" s="16"/>
      <c r="M222" s="16"/>
      <c r="N222" s="16"/>
      <c r="O222" s="16"/>
      <c r="P222" s="16"/>
      <c r="Q222" s="16"/>
      <c r="R222" s="16"/>
      <c r="S222" s="16"/>
      <c r="T222" s="17"/>
    </row>
    <row r="223" spans="1:20" s="18" customFormat="1" ht="15.75">
      <c r="A223" s="16"/>
      <c r="B223" s="81"/>
      <c r="C223" s="16"/>
      <c r="D223" s="16"/>
      <c r="E223" s="16"/>
      <c r="F223" s="16"/>
      <c r="G223" s="16"/>
      <c r="H223" s="16"/>
      <c r="I223" s="16"/>
      <c r="J223" s="16"/>
      <c r="K223" s="16"/>
      <c r="L223" s="16"/>
      <c r="M223" s="16"/>
      <c r="N223" s="16"/>
      <c r="O223" s="16"/>
      <c r="P223" s="16"/>
      <c r="Q223" s="16"/>
      <c r="R223" s="16"/>
      <c r="S223" s="16"/>
      <c r="T223" s="17"/>
    </row>
    <row r="224" spans="1:20" s="18" customFormat="1" ht="15.75">
      <c r="A224" s="16"/>
      <c r="B224" s="81"/>
      <c r="C224" s="16"/>
      <c r="D224" s="16"/>
      <c r="E224" s="16"/>
      <c r="F224" s="16"/>
      <c r="G224" s="16"/>
      <c r="H224" s="16"/>
      <c r="I224" s="16"/>
      <c r="J224" s="16"/>
      <c r="K224" s="16"/>
      <c r="L224" s="16"/>
      <c r="M224" s="16"/>
      <c r="N224" s="16"/>
      <c r="O224" s="16"/>
      <c r="P224" s="16"/>
      <c r="Q224" s="16"/>
      <c r="R224" s="16"/>
      <c r="S224" s="16"/>
      <c r="T224" s="17"/>
    </row>
    <row r="225" spans="1:20" s="18" customFormat="1" ht="15.75">
      <c r="A225" s="16"/>
      <c r="B225" s="81"/>
      <c r="C225" s="16"/>
      <c r="D225" s="16"/>
      <c r="E225" s="16"/>
      <c r="F225" s="16"/>
      <c r="G225" s="16"/>
      <c r="H225" s="16"/>
      <c r="I225" s="16"/>
      <c r="J225" s="16"/>
      <c r="K225" s="16"/>
      <c r="L225" s="16"/>
      <c r="M225" s="16"/>
      <c r="N225" s="16"/>
      <c r="O225" s="16"/>
      <c r="P225" s="16"/>
      <c r="Q225" s="16"/>
      <c r="R225" s="16"/>
      <c r="S225" s="16"/>
      <c r="T225" s="17"/>
    </row>
    <row r="226" spans="1:20" s="18" customFormat="1" ht="15.75">
      <c r="A226" s="16"/>
      <c r="B226" s="81"/>
      <c r="C226" s="16"/>
      <c r="D226" s="16"/>
      <c r="E226" s="16"/>
      <c r="F226" s="16"/>
      <c r="G226" s="16"/>
      <c r="H226" s="16"/>
      <c r="I226" s="16"/>
      <c r="J226" s="16"/>
      <c r="K226" s="16"/>
      <c r="L226" s="16"/>
      <c r="M226" s="16"/>
      <c r="N226" s="16"/>
      <c r="O226" s="16"/>
      <c r="P226" s="16"/>
      <c r="Q226" s="16"/>
      <c r="R226" s="16"/>
      <c r="S226" s="16"/>
      <c r="T226" s="17"/>
    </row>
    <row r="227" spans="1:20" s="18" customFormat="1" ht="15.75">
      <c r="A227" s="16"/>
      <c r="B227" s="81"/>
      <c r="C227" s="16"/>
      <c r="D227" s="16"/>
      <c r="E227" s="16"/>
      <c r="F227" s="16"/>
      <c r="G227" s="16"/>
      <c r="H227" s="16"/>
      <c r="I227" s="16"/>
      <c r="J227" s="16"/>
      <c r="K227" s="16"/>
      <c r="L227" s="16"/>
      <c r="M227" s="16"/>
      <c r="N227" s="16"/>
      <c r="O227" s="16"/>
      <c r="P227" s="16"/>
      <c r="Q227" s="16"/>
      <c r="R227" s="16"/>
      <c r="S227" s="16"/>
      <c r="T227" s="17"/>
    </row>
    <row r="228" spans="1:20" s="18" customFormat="1" ht="15.75">
      <c r="A228" s="16"/>
      <c r="B228" s="81"/>
      <c r="C228" s="16"/>
      <c r="D228" s="16"/>
      <c r="E228" s="16"/>
      <c r="F228" s="16"/>
      <c r="G228" s="16"/>
      <c r="H228" s="16"/>
      <c r="I228" s="16"/>
      <c r="J228" s="16"/>
      <c r="K228" s="16"/>
      <c r="L228" s="16"/>
      <c r="M228" s="16"/>
      <c r="N228" s="16"/>
      <c r="O228" s="16"/>
      <c r="P228" s="16"/>
      <c r="Q228" s="16"/>
      <c r="R228" s="16"/>
      <c r="S228" s="16"/>
      <c r="T228" s="17"/>
    </row>
    <row r="229" spans="1:20" s="18" customFormat="1" ht="15.75">
      <c r="A229" s="16"/>
      <c r="B229" s="81"/>
      <c r="C229" s="16"/>
      <c r="D229" s="16"/>
      <c r="E229" s="16"/>
      <c r="F229" s="16"/>
      <c r="G229" s="16"/>
      <c r="H229" s="16"/>
      <c r="I229" s="16"/>
      <c r="J229" s="16"/>
      <c r="K229" s="16"/>
      <c r="L229" s="16"/>
      <c r="M229" s="16"/>
      <c r="N229" s="16"/>
      <c r="O229" s="16"/>
      <c r="P229" s="16"/>
      <c r="Q229" s="16"/>
      <c r="R229" s="16"/>
      <c r="S229" s="16"/>
      <c r="T229" s="17"/>
    </row>
    <row r="230" spans="1:20" s="18" customFormat="1" ht="15.75">
      <c r="A230" s="16"/>
      <c r="B230" s="81"/>
      <c r="C230" s="16"/>
      <c r="D230" s="16"/>
      <c r="E230" s="16"/>
      <c r="F230" s="16"/>
      <c r="G230" s="16"/>
      <c r="H230" s="16"/>
      <c r="I230" s="16"/>
      <c r="J230" s="16"/>
      <c r="K230" s="16"/>
      <c r="L230" s="16"/>
      <c r="M230" s="16"/>
      <c r="N230" s="16"/>
      <c r="O230" s="16"/>
      <c r="P230" s="16"/>
      <c r="Q230" s="16"/>
      <c r="R230" s="16"/>
      <c r="S230" s="16"/>
      <c r="T230" s="17"/>
    </row>
    <row r="231" spans="1:20" s="18" customFormat="1" ht="15.75">
      <c r="A231" s="16"/>
      <c r="B231" s="81"/>
      <c r="C231" s="16"/>
      <c r="D231" s="16"/>
      <c r="E231" s="16"/>
      <c r="F231" s="16"/>
      <c r="G231" s="16"/>
      <c r="H231" s="16"/>
      <c r="I231" s="16"/>
      <c r="J231" s="16"/>
      <c r="K231" s="16"/>
      <c r="L231" s="16"/>
      <c r="M231" s="16"/>
      <c r="N231" s="16"/>
      <c r="O231" s="16"/>
      <c r="P231" s="16"/>
      <c r="Q231" s="16"/>
      <c r="R231" s="16"/>
      <c r="S231" s="16"/>
      <c r="T231" s="17"/>
    </row>
    <row r="232" spans="1:20" s="18" customFormat="1" ht="15.75">
      <c r="A232" s="16"/>
      <c r="B232" s="81"/>
      <c r="C232" s="16"/>
      <c r="D232" s="16"/>
      <c r="E232" s="16"/>
      <c r="F232" s="16"/>
      <c r="G232" s="16"/>
      <c r="H232" s="16"/>
      <c r="I232" s="16"/>
      <c r="J232" s="16"/>
      <c r="K232" s="16"/>
      <c r="L232" s="16"/>
      <c r="M232" s="16"/>
      <c r="N232" s="16"/>
      <c r="O232" s="16"/>
      <c r="P232" s="16"/>
      <c r="Q232" s="16"/>
      <c r="R232" s="16"/>
      <c r="S232" s="16"/>
      <c r="T232" s="17"/>
    </row>
    <row r="233" spans="1:20" s="18" customFormat="1" ht="15.75">
      <c r="A233" s="16"/>
      <c r="B233" s="81"/>
      <c r="C233" s="16"/>
      <c r="D233" s="16"/>
      <c r="E233" s="16"/>
      <c r="F233" s="16"/>
      <c r="G233" s="16"/>
      <c r="H233" s="16"/>
      <c r="I233" s="16"/>
      <c r="J233" s="16"/>
      <c r="K233" s="16"/>
      <c r="L233" s="16"/>
      <c r="M233" s="16"/>
      <c r="N233" s="16"/>
      <c r="O233" s="16"/>
      <c r="P233" s="16"/>
      <c r="Q233" s="16"/>
      <c r="R233" s="16"/>
      <c r="S233" s="16"/>
      <c r="T233" s="17"/>
    </row>
    <row r="234" spans="1:20" s="18" customFormat="1" ht="15.75">
      <c r="A234" s="16"/>
      <c r="B234" s="81"/>
      <c r="C234" s="16"/>
      <c r="D234" s="16"/>
      <c r="E234" s="16"/>
      <c r="F234" s="16"/>
      <c r="G234" s="16"/>
      <c r="H234" s="16"/>
      <c r="I234" s="16"/>
      <c r="J234" s="16"/>
      <c r="K234" s="16"/>
      <c r="L234" s="16"/>
      <c r="M234" s="16"/>
      <c r="N234" s="16"/>
      <c r="O234" s="16"/>
      <c r="P234" s="16"/>
      <c r="Q234" s="16"/>
      <c r="R234" s="16"/>
      <c r="S234" s="16"/>
      <c r="T234" s="17"/>
    </row>
    <row r="235" spans="1:20" s="18" customFormat="1" ht="15.75">
      <c r="A235" s="16"/>
      <c r="B235" s="81"/>
      <c r="C235" s="16"/>
      <c r="D235" s="16"/>
      <c r="E235" s="16"/>
      <c r="F235" s="16"/>
      <c r="G235" s="16"/>
      <c r="H235" s="16"/>
      <c r="I235" s="16"/>
      <c r="J235" s="16"/>
      <c r="K235" s="16"/>
      <c r="L235" s="16"/>
      <c r="M235" s="16"/>
      <c r="N235" s="16"/>
      <c r="O235" s="16"/>
      <c r="P235" s="16"/>
      <c r="Q235" s="16"/>
      <c r="R235" s="16"/>
      <c r="S235" s="16"/>
      <c r="T235" s="17"/>
    </row>
    <row r="236" spans="1:20" s="18" customFormat="1" ht="15.75">
      <c r="A236" s="16"/>
      <c r="B236" s="81"/>
      <c r="C236" s="16"/>
      <c r="D236" s="16"/>
      <c r="E236" s="16"/>
      <c r="F236" s="16"/>
      <c r="G236" s="16"/>
      <c r="H236" s="16"/>
      <c r="I236" s="16"/>
      <c r="J236" s="16"/>
      <c r="K236" s="16"/>
      <c r="L236" s="16"/>
      <c r="M236" s="16"/>
      <c r="N236" s="16"/>
      <c r="O236" s="16"/>
      <c r="P236" s="16"/>
      <c r="Q236" s="16"/>
      <c r="R236" s="16"/>
      <c r="S236" s="16"/>
      <c r="T236" s="17"/>
    </row>
    <row r="237" spans="1:20" s="18" customFormat="1" ht="15.75">
      <c r="A237" s="16"/>
      <c r="B237" s="81"/>
      <c r="C237" s="16"/>
      <c r="D237" s="16"/>
      <c r="E237" s="16"/>
      <c r="F237" s="16"/>
      <c r="G237" s="16"/>
      <c r="H237" s="16"/>
      <c r="I237" s="16"/>
      <c r="J237" s="16"/>
      <c r="K237" s="16"/>
      <c r="L237" s="16"/>
      <c r="M237" s="16"/>
      <c r="N237" s="16"/>
      <c r="O237" s="16"/>
      <c r="P237" s="16"/>
      <c r="Q237" s="16"/>
      <c r="R237" s="16"/>
      <c r="S237" s="16"/>
      <c r="T237" s="17"/>
    </row>
    <row r="238" spans="1:20" s="18" customFormat="1" ht="15.75">
      <c r="A238" s="16"/>
      <c r="B238" s="81"/>
      <c r="C238" s="16"/>
      <c r="D238" s="16"/>
      <c r="E238" s="16"/>
      <c r="F238" s="16"/>
      <c r="G238" s="16"/>
      <c r="H238" s="16"/>
      <c r="I238" s="16"/>
      <c r="J238" s="16"/>
      <c r="K238" s="16"/>
      <c r="L238" s="16"/>
      <c r="M238" s="16"/>
      <c r="N238" s="16"/>
      <c r="O238" s="16"/>
      <c r="P238" s="16"/>
      <c r="Q238" s="16"/>
      <c r="R238" s="16"/>
      <c r="S238" s="16"/>
      <c r="T238" s="17"/>
    </row>
    <row r="239" spans="1:20" s="18" customFormat="1" ht="15.75">
      <c r="A239" s="16"/>
      <c r="B239" s="81"/>
      <c r="C239" s="16"/>
      <c r="D239" s="16"/>
      <c r="E239" s="16"/>
      <c r="F239" s="16"/>
      <c r="G239" s="16"/>
      <c r="H239" s="16"/>
      <c r="I239" s="16"/>
      <c r="J239" s="16"/>
      <c r="K239" s="16"/>
      <c r="L239" s="16"/>
      <c r="M239" s="16"/>
      <c r="N239" s="16"/>
      <c r="O239" s="16"/>
      <c r="P239" s="16"/>
      <c r="Q239" s="16"/>
      <c r="R239" s="16"/>
      <c r="S239" s="16"/>
      <c r="T239" s="17"/>
    </row>
    <row r="240" spans="1:20" s="18" customFormat="1" ht="15.75">
      <c r="A240" s="16"/>
      <c r="B240" s="81"/>
      <c r="C240" s="16"/>
      <c r="D240" s="16"/>
      <c r="E240" s="16"/>
      <c r="F240" s="16"/>
      <c r="G240" s="16"/>
      <c r="H240" s="16"/>
      <c r="I240" s="16"/>
      <c r="J240" s="16"/>
      <c r="K240" s="16"/>
      <c r="L240" s="16"/>
      <c r="M240" s="16"/>
      <c r="N240" s="16"/>
      <c r="O240" s="16"/>
      <c r="P240" s="16"/>
      <c r="Q240" s="16"/>
      <c r="R240" s="16"/>
      <c r="S240" s="16"/>
      <c r="T240" s="17"/>
    </row>
    <row r="241" spans="1:20" s="18" customFormat="1" ht="15.75">
      <c r="A241" s="16"/>
      <c r="B241" s="81"/>
      <c r="C241" s="16"/>
      <c r="D241" s="16"/>
      <c r="E241" s="16"/>
      <c r="F241" s="16"/>
      <c r="G241" s="16"/>
      <c r="H241" s="16"/>
      <c r="I241" s="16"/>
      <c r="J241" s="16"/>
      <c r="K241" s="16"/>
      <c r="L241" s="16"/>
      <c r="M241" s="16"/>
      <c r="N241" s="16"/>
      <c r="O241" s="16"/>
      <c r="P241" s="16"/>
      <c r="Q241" s="16"/>
      <c r="R241" s="16"/>
      <c r="S241" s="16"/>
      <c r="T241" s="17"/>
    </row>
    <row r="242" spans="1:20" s="18" customFormat="1" ht="15.75">
      <c r="A242" s="16"/>
      <c r="B242" s="81"/>
      <c r="C242" s="16"/>
      <c r="D242" s="16"/>
      <c r="E242" s="16"/>
      <c r="F242" s="16"/>
      <c r="G242" s="16"/>
      <c r="H242" s="16"/>
      <c r="I242" s="16"/>
      <c r="J242" s="16"/>
      <c r="K242" s="16"/>
      <c r="L242" s="16"/>
      <c r="M242" s="16"/>
      <c r="N242" s="16"/>
      <c r="O242" s="16"/>
      <c r="P242" s="16"/>
      <c r="Q242" s="16"/>
      <c r="R242" s="16"/>
      <c r="S242" s="16"/>
      <c r="T242" s="17"/>
    </row>
    <row r="243" spans="1:20" s="18" customFormat="1" ht="15.75">
      <c r="A243" s="16"/>
      <c r="B243" s="81"/>
      <c r="C243" s="16"/>
      <c r="D243" s="16"/>
      <c r="E243" s="16"/>
      <c r="F243" s="16"/>
      <c r="G243" s="16"/>
      <c r="H243" s="16"/>
      <c r="I243" s="16"/>
      <c r="J243" s="16"/>
      <c r="K243" s="16"/>
      <c r="L243" s="16"/>
      <c r="M243" s="16"/>
      <c r="N243" s="16"/>
      <c r="O243" s="16"/>
      <c r="P243" s="16"/>
      <c r="Q243" s="16"/>
      <c r="R243" s="16"/>
      <c r="S243" s="16"/>
      <c r="T243" s="17"/>
    </row>
    <row r="244" spans="1:20" s="18" customFormat="1" ht="15.75">
      <c r="A244" s="16"/>
      <c r="B244" s="81"/>
      <c r="C244" s="16"/>
      <c r="D244" s="16"/>
      <c r="E244" s="16"/>
      <c r="F244" s="16"/>
      <c r="G244" s="16"/>
      <c r="H244" s="16"/>
      <c r="I244" s="16"/>
      <c r="J244" s="16"/>
      <c r="K244" s="16"/>
      <c r="L244" s="16"/>
      <c r="M244" s="16"/>
      <c r="N244" s="16"/>
      <c r="O244" s="16"/>
      <c r="P244" s="16"/>
      <c r="Q244" s="16"/>
      <c r="R244" s="16"/>
      <c r="S244" s="16"/>
      <c r="T244" s="17"/>
    </row>
    <row r="245" spans="1:20" s="18" customFormat="1" ht="15.75">
      <c r="A245" s="16"/>
      <c r="B245" s="81"/>
      <c r="C245" s="16"/>
      <c r="D245" s="16"/>
      <c r="E245" s="16"/>
      <c r="F245" s="16"/>
      <c r="G245" s="16"/>
      <c r="H245" s="16"/>
      <c r="I245" s="16"/>
      <c r="J245" s="16"/>
      <c r="K245" s="16"/>
      <c r="L245" s="16"/>
      <c r="M245" s="16"/>
      <c r="N245" s="16"/>
      <c r="O245" s="16"/>
      <c r="P245" s="16"/>
      <c r="Q245" s="16"/>
      <c r="R245" s="16"/>
      <c r="S245" s="16"/>
      <c r="T245" s="17"/>
    </row>
    <row r="246" spans="1:20" s="18" customFormat="1" ht="15.75">
      <c r="A246" s="16"/>
      <c r="B246" s="81"/>
      <c r="C246" s="16"/>
      <c r="D246" s="16"/>
      <c r="E246" s="16"/>
      <c r="F246" s="16"/>
      <c r="G246" s="16"/>
      <c r="H246" s="16"/>
      <c r="I246" s="16"/>
      <c r="J246" s="16"/>
      <c r="K246" s="16"/>
      <c r="L246" s="16"/>
      <c r="M246" s="16"/>
      <c r="N246" s="16"/>
      <c r="O246" s="16"/>
      <c r="P246" s="16"/>
      <c r="Q246" s="16"/>
      <c r="R246" s="16"/>
      <c r="S246" s="16"/>
      <c r="T246" s="17"/>
    </row>
    <row r="247" spans="1:20" s="18" customFormat="1" ht="15.75">
      <c r="A247" s="16"/>
      <c r="B247" s="81"/>
      <c r="C247" s="16"/>
      <c r="D247" s="16"/>
      <c r="E247" s="16"/>
      <c r="F247" s="16"/>
      <c r="G247" s="16"/>
      <c r="H247" s="16"/>
      <c r="I247" s="16"/>
      <c r="J247" s="16"/>
      <c r="K247" s="16"/>
      <c r="L247" s="16"/>
      <c r="M247" s="16"/>
      <c r="N247" s="16"/>
      <c r="O247" s="16"/>
      <c r="P247" s="16"/>
      <c r="Q247" s="16"/>
      <c r="R247" s="16"/>
      <c r="S247" s="16"/>
      <c r="T247" s="17"/>
    </row>
    <row r="248" spans="1:20" s="18" customFormat="1" ht="15.75">
      <c r="A248" s="16"/>
      <c r="B248" s="81"/>
      <c r="C248" s="16"/>
      <c r="D248" s="16"/>
      <c r="E248" s="16"/>
      <c r="F248" s="16"/>
      <c r="G248" s="16"/>
      <c r="H248" s="16"/>
      <c r="I248" s="16"/>
      <c r="J248" s="16"/>
      <c r="K248" s="16"/>
      <c r="L248" s="16"/>
      <c r="M248" s="16"/>
      <c r="N248" s="16"/>
      <c r="O248" s="16"/>
      <c r="P248" s="16"/>
      <c r="Q248" s="16"/>
      <c r="R248" s="16"/>
      <c r="S248" s="16"/>
      <c r="T248" s="17"/>
    </row>
    <row r="249" spans="1:20" s="18" customFormat="1" ht="15.75">
      <c r="A249" s="16"/>
      <c r="B249" s="81"/>
      <c r="C249" s="16"/>
      <c r="D249" s="16"/>
      <c r="E249" s="16"/>
      <c r="F249" s="16"/>
      <c r="G249" s="16"/>
      <c r="H249" s="16"/>
      <c r="I249" s="16"/>
      <c r="J249" s="16"/>
      <c r="K249" s="16"/>
      <c r="L249" s="16"/>
      <c r="M249" s="16"/>
      <c r="N249" s="16"/>
      <c r="O249" s="16"/>
      <c r="P249" s="16"/>
      <c r="Q249" s="16"/>
      <c r="R249" s="16"/>
      <c r="S249" s="16"/>
      <c r="T249" s="17"/>
    </row>
    <row r="250" spans="1:20" s="18" customFormat="1" ht="15.75">
      <c r="A250" s="16"/>
      <c r="B250" s="81"/>
      <c r="C250" s="16"/>
      <c r="D250" s="16"/>
      <c r="E250" s="16"/>
      <c r="F250" s="16"/>
      <c r="G250" s="16"/>
      <c r="H250" s="16"/>
      <c r="I250" s="16"/>
      <c r="J250" s="16"/>
      <c r="K250" s="16"/>
      <c r="L250" s="16"/>
      <c r="M250" s="16"/>
      <c r="N250" s="16"/>
      <c r="O250" s="16"/>
      <c r="P250" s="16"/>
      <c r="Q250" s="16"/>
      <c r="R250" s="16"/>
      <c r="S250" s="16"/>
      <c r="T250" s="17"/>
    </row>
    <row r="251" spans="1:20" s="18" customFormat="1" ht="15.75">
      <c r="A251" s="16"/>
      <c r="B251" s="81"/>
      <c r="C251" s="16"/>
      <c r="D251" s="16"/>
      <c r="E251" s="16"/>
      <c r="F251" s="16"/>
      <c r="G251" s="16"/>
      <c r="H251" s="16"/>
      <c r="I251" s="16"/>
      <c r="J251" s="16"/>
      <c r="K251" s="16"/>
      <c r="L251" s="16"/>
      <c r="M251" s="16"/>
      <c r="N251" s="16"/>
      <c r="O251" s="16"/>
      <c r="P251" s="16"/>
      <c r="Q251" s="16"/>
      <c r="R251" s="16"/>
      <c r="S251" s="16"/>
      <c r="T251" s="17"/>
    </row>
    <row r="252" spans="1:20" s="18" customFormat="1" ht="15.75">
      <c r="A252" s="16"/>
      <c r="B252" s="81"/>
      <c r="C252" s="16"/>
      <c r="D252" s="16"/>
      <c r="E252" s="16"/>
      <c r="F252" s="16"/>
      <c r="G252" s="16"/>
      <c r="H252" s="16"/>
      <c r="I252" s="16"/>
      <c r="J252" s="16"/>
      <c r="K252" s="16"/>
      <c r="L252" s="16"/>
      <c r="M252" s="16"/>
      <c r="N252" s="16"/>
      <c r="O252" s="16"/>
      <c r="P252" s="16"/>
      <c r="Q252" s="16"/>
      <c r="R252" s="16"/>
      <c r="S252" s="16"/>
      <c r="T252" s="17"/>
    </row>
    <row r="253" spans="1:20" s="18" customFormat="1" ht="15.75">
      <c r="A253" s="16"/>
      <c r="B253" s="81"/>
      <c r="C253" s="16"/>
      <c r="D253" s="16"/>
      <c r="E253" s="16"/>
      <c r="F253" s="16"/>
      <c r="G253" s="16"/>
      <c r="H253" s="16"/>
      <c r="I253" s="16"/>
      <c r="J253" s="16"/>
      <c r="K253" s="16"/>
      <c r="L253" s="16"/>
      <c r="M253" s="16"/>
      <c r="N253" s="16"/>
      <c r="O253" s="16"/>
      <c r="P253" s="16"/>
      <c r="Q253" s="16"/>
      <c r="R253" s="16"/>
      <c r="S253" s="16"/>
      <c r="T253" s="17"/>
    </row>
    <row r="254" spans="1:20" s="18" customFormat="1" ht="15.75">
      <c r="A254" s="16"/>
      <c r="B254" s="81"/>
      <c r="C254" s="16"/>
      <c r="D254" s="16"/>
      <c r="E254" s="16"/>
      <c r="F254" s="16"/>
      <c r="G254" s="16"/>
      <c r="H254" s="16"/>
      <c r="I254" s="16"/>
      <c r="J254" s="16"/>
      <c r="K254" s="16"/>
      <c r="L254" s="16"/>
      <c r="M254" s="16"/>
      <c r="N254" s="16"/>
      <c r="O254" s="16"/>
      <c r="P254" s="16"/>
      <c r="Q254" s="16"/>
      <c r="R254" s="16"/>
      <c r="S254" s="16"/>
      <c r="T254" s="17"/>
    </row>
    <row r="255" spans="1:20" s="18" customFormat="1" ht="15.75">
      <c r="A255" s="16"/>
      <c r="B255" s="81"/>
      <c r="C255" s="16"/>
      <c r="D255" s="16"/>
      <c r="E255" s="16"/>
      <c r="F255" s="16"/>
      <c r="G255" s="16"/>
      <c r="H255" s="16"/>
      <c r="I255" s="16"/>
      <c r="J255" s="16"/>
      <c r="K255" s="16"/>
      <c r="L255" s="16"/>
      <c r="M255" s="16"/>
      <c r="N255" s="16"/>
      <c r="O255" s="16"/>
      <c r="P255" s="16"/>
      <c r="Q255" s="16"/>
      <c r="R255" s="16"/>
      <c r="S255" s="16"/>
      <c r="T255" s="17"/>
    </row>
    <row r="256" spans="1:20" s="18" customFormat="1" ht="15.75">
      <c r="A256" s="16"/>
      <c r="B256" s="81"/>
      <c r="C256" s="16"/>
      <c r="D256" s="16"/>
      <c r="E256" s="16"/>
      <c r="F256" s="16"/>
      <c r="G256" s="16"/>
      <c r="H256" s="16"/>
      <c r="I256" s="16"/>
      <c r="J256" s="16"/>
      <c r="K256" s="16"/>
      <c r="L256" s="16"/>
      <c r="M256" s="16"/>
      <c r="N256" s="16"/>
      <c r="O256" s="16"/>
      <c r="P256" s="16"/>
      <c r="Q256" s="16"/>
      <c r="R256" s="16"/>
      <c r="S256" s="16"/>
      <c r="T256" s="17"/>
    </row>
    <row r="257" spans="1:20" s="18" customFormat="1" ht="15.75">
      <c r="A257" s="16"/>
      <c r="B257" s="81"/>
      <c r="C257" s="16"/>
      <c r="D257" s="16"/>
      <c r="E257" s="16"/>
      <c r="F257" s="16"/>
      <c r="G257" s="16"/>
      <c r="H257" s="16"/>
      <c r="I257" s="16"/>
      <c r="J257" s="16"/>
      <c r="K257" s="16"/>
      <c r="L257" s="16"/>
      <c r="M257" s="16"/>
      <c r="N257" s="16"/>
      <c r="O257" s="16"/>
      <c r="P257" s="16"/>
      <c r="Q257" s="16"/>
      <c r="R257" s="16"/>
      <c r="S257" s="16"/>
      <c r="T257" s="17"/>
    </row>
    <row r="258" spans="1:20" s="18" customFormat="1" ht="15.75">
      <c r="A258" s="16"/>
      <c r="B258" s="81"/>
      <c r="C258" s="16"/>
      <c r="D258" s="16"/>
      <c r="E258" s="16"/>
      <c r="F258" s="16"/>
      <c r="G258" s="16"/>
      <c r="H258" s="16"/>
      <c r="I258" s="16"/>
      <c r="J258" s="16"/>
      <c r="K258" s="16"/>
      <c r="L258" s="16"/>
      <c r="M258" s="16"/>
      <c r="N258" s="16"/>
      <c r="O258" s="16"/>
      <c r="P258" s="16"/>
      <c r="Q258" s="16"/>
      <c r="R258" s="16"/>
      <c r="S258" s="16"/>
      <c r="T258" s="17"/>
    </row>
    <row r="259" spans="1:20" s="18" customFormat="1" ht="15.75">
      <c r="A259" s="16"/>
      <c r="B259" s="81"/>
      <c r="C259" s="16"/>
      <c r="D259" s="16"/>
      <c r="E259" s="16"/>
      <c r="F259" s="16"/>
      <c r="G259" s="16"/>
      <c r="H259" s="16"/>
      <c r="I259" s="16"/>
      <c r="J259" s="16"/>
      <c r="K259" s="16"/>
      <c r="L259" s="16"/>
      <c r="M259" s="16"/>
      <c r="N259" s="16"/>
      <c r="O259" s="16"/>
      <c r="P259" s="16"/>
      <c r="Q259" s="16"/>
      <c r="R259" s="16"/>
      <c r="S259" s="16"/>
      <c r="T259" s="17"/>
    </row>
    <row r="260" spans="1:20" s="18" customFormat="1" ht="15.75">
      <c r="A260" s="16"/>
      <c r="B260" s="81"/>
      <c r="C260" s="16"/>
      <c r="D260" s="16"/>
      <c r="E260" s="16"/>
      <c r="F260" s="16"/>
      <c r="G260" s="16"/>
      <c r="H260" s="16"/>
      <c r="I260" s="16"/>
      <c r="J260" s="16"/>
      <c r="K260" s="16"/>
      <c r="L260" s="16"/>
      <c r="M260" s="16"/>
      <c r="N260" s="16"/>
      <c r="O260" s="16"/>
      <c r="P260" s="16"/>
      <c r="Q260" s="16"/>
      <c r="R260" s="16"/>
      <c r="S260" s="16"/>
      <c r="T260" s="17"/>
    </row>
    <row r="261" spans="1:20" s="18" customFormat="1" ht="15.75">
      <c r="A261" s="16"/>
      <c r="B261" s="81"/>
      <c r="C261" s="16"/>
      <c r="D261" s="16"/>
      <c r="E261" s="16"/>
      <c r="F261" s="16"/>
      <c r="G261" s="16"/>
      <c r="H261" s="16"/>
      <c r="I261" s="16"/>
      <c r="J261" s="16"/>
      <c r="K261" s="16"/>
      <c r="L261" s="16"/>
      <c r="M261" s="16"/>
      <c r="N261" s="16"/>
      <c r="O261" s="16"/>
      <c r="P261" s="16"/>
      <c r="Q261" s="16"/>
      <c r="R261" s="16"/>
      <c r="S261" s="16"/>
      <c r="T261" s="17"/>
    </row>
    <row r="262" spans="1:20" s="18" customFormat="1" ht="15.75">
      <c r="A262" s="16"/>
      <c r="B262" s="81"/>
      <c r="C262" s="16"/>
      <c r="D262" s="16"/>
      <c r="E262" s="16"/>
      <c r="F262" s="16"/>
      <c r="G262" s="16"/>
      <c r="H262" s="16"/>
      <c r="I262" s="16"/>
      <c r="J262" s="16"/>
      <c r="K262" s="16"/>
      <c r="L262" s="16"/>
      <c r="M262" s="16"/>
      <c r="N262" s="16"/>
      <c r="O262" s="16"/>
      <c r="P262" s="16"/>
      <c r="Q262" s="16"/>
      <c r="R262" s="16"/>
      <c r="S262" s="16"/>
      <c r="T262" s="17"/>
    </row>
    <row r="263" spans="1:20" s="18" customFormat="1" ht="15.75">
      <c r="A263" s="16"/>
      <c r="B263" s="81"/>
      <c r="C263" s="16"/>
      <c r="D263" s="16"/>
      <c r="E263" s="16"/>
      <c r="F263" s="16"/>
      <c r="G263" s="16"/>
      <c r="H263" s="16"/>
      <c r="I263" s="16"/>
      <c r="J263" s="16"/>
      <c r="K263" s="16"/>
      <c r="L263" s="16"/>
      <c r="M263" s="16"/>
      <c r="N263" s="16"/>
      <c r="O263" s="16"/>
      <c r="P263" s="16"/>
      <c r="Q263" s="16"/>
      <c r="R263" s="16"/>
      <c r="S263" s="16"/>
      <c r="T263" s="17"/>
    </row>
    <row r="264" spans="1:20" s="18" customFormat="1" ht="15.75">
      <c r="A264" s="16"/>
      <c r="B264" s="81"/>
      <c r="C264" s="16"/>
      <c r="D264" s="16"/>
      <c r="E264" s="16"/>
      <c r="F264" s="16"/>
      <c r="G264" s="16"/>
      <c r="H264" s="16"/>
      <c r="I264" s="16"/>
      <c r="J264" s="16"/>
      <c r="K264" s="16"/>
      <c r="L264" s="16"/>
      <c r="M264" s="16"/>
      <c r="N264" s="16"/>
      <c r="O264" s="16"/>
      <c r="P264" s="16"/>
      <c r="Q264" s="16"/>
      <c r="R264" s="16"/>
      <c r="S264" s="16"/>
      <c r="T264" s="17"/>
    </row>
    <row r="265" spans="1:20" s="18" customFormat="1" ht="15.75">
      <c r="A265" s="16"/>
      <c r="B265" s="81"/>
      <c r="C265" s="16"/>
      <c r="D265" s="16"/>
      <c r="E265" s="16"/>
      <c r="F265" s="16"/>
      <c r="G265" s="16"/>
      <c r="H265" s="16"/>
      <c r="I265" s="16"/>
      <c r="J265" s="16"/>
      <c r="K265" s="16"/>
      <c r="L265" s="16"/>
      <c r="M265" s="16"/>
      <c r="N265" s="16"/>
      <c r="O265" s="16"/>
      <c r="P265" s="16"/>
      <c r="Q265" s="16"/>
      <c r="R265" s="16"/>
      <c r="S265" s="16"/>
      <c r="T265" s="17"/>
    </row>
    <row r="266" spans="1:20" s="18" customFormat="1" ht="15.75">
      <c r="A266" s="16"/>
      <c r="B266" s="81"/>
      <c r="C266" s="16"/>
      <c r="D266" s="16"/>
      <c r="E266" s="16"/>
      <c r="F266" s="16"/>
      <c r="G266" s="16"/>
      <c r="H266" s="16"/>
      <c r="I266" s="16"/>
      <c r="J266" s="16"/>
      <c r="K266" s="16"/>
      <c r="L266" s="16"/>
      <c r="M266" s="16"/>
      <c r="N266" s="16"/>
      <c r="O266" s="16"/>
      <c r="P266" s="16"/>
      <c r="Q266" s="16"/>
      <c r="R266" s="16"/>
      <c r="S266" s="16"/>
      <c r="T266" s="17"/>
    </row>
    <row r="267" spans="1:20" s="18" customFormat="1" ht="15.75">
      <c r="A267" s="16"/>
      <c r="B267" s="81"/>
      <c r="C267" s="16"/>
      <c r="D267" s="16"/>
      <c r="E267" s="16"/>
      <c r="F267" s="16"/>
      <c r="G267" s="16"/>
      <c r="H267" s="16"/>
      <c r="I267" s="16"/>
      <c r="J267" s="16"/>
      <c r="K267" s="16"/>
      <c r="L267" s="16"/>
      <c r="M267" s="16"/>
      <c r="N267" s="16"/>
      <c r="O267" s="16"/>
      <c r="P267" s="16"/>
      <c r="Q267" s="16"/>
      <c r="R267" s="16"/>
      <c r="S267" s="16"/>
      <c r="T267" s="17"/>
    </row>
    <row r="268" spans="1:20" s="18" customFormat="1" ht="15.75">
      <c r="A268" s="16"/>
      <c r="B268" s="81"/>
      <c r="C268" s="16"/>
      <c r="D268" s="16"/>
      <c r="E268" s="16"/>
      <c r="F268" s="16"/>
      <c r="G268" s="16"/>
      <c r="H268" s="16"/>
      <c r="I268" s="16"/>
      <c r="J268" s="16"/>
      <c r="K268" s="16"/>
      <c r="L268" s="16"/>
      <c r="M268" s="16"/>
      <c r="N268" s="16"/>
      <c r="O268" s="16"/>
      <c r="P268" s="16"/>
      <c r="Q268" s="16"/>
      <c r="R268" s="16"/>
      <c r="S268" s="16"/>
      <c r="T268" s="17"/>
    </row>
    <row r="269" spans="1:20" s="18" customFormat="1" ht="15.75">
      <c r="A269" s="16"/>
      <c r="B269" s="81"/>
      <c r="C269" s="16"/>
      <c r="D269" s="16"/>
      <c r="E269" s="16"/>
      <c r="F269" s="16"/>
      <c r="G269" s="16"/>
      <c r="H269" s="16"/>
      <c r="I269" s="16"/>
      <c r="J269" s="16"/>
      <c r="K269" s="16"/>
      <c r="L269" s="16"/>
      <c r="M269" s="16"/>
      <c r="N269" s="16"/>
      <c r="O269" s="16"/>
      <c r="P269" s="16"/>
      <c r="Q269" s="16"/>
      <c r="R269" s="16"/>
      <c r="S269" s="16"/>
      <c r="T269" s="17"/>
    </row>
    <row r="270" spans="1:20" s="18" customFormat="1" ht="15.75">
      <c r="A270" s="16"/>
      <c r="B270" s="81"/>
      <c r="C270" s="16"/>
      <c r="D270" s="16"/>
      <c r="E270" s="16"/>
      <c r="F270" s="16"/>
      <c r="G270" s="16"/>
      <c r="H270" s="16"/>
      <c r="I270" s="16"/>
      <c r="J270" s="16"/>
      <c r="K270" s="16"/>
      <c r="L270" s="16"/>
      <c r="M270" s="16"/>
      <c r="N270" s="16"/>
      <c r="O270" s="16"/>
      <c r="P270" s="16"/>
      <c r="Q270" s="16"/>
      <c r="R270" s="16"/>
      <c r="S270" s="16"/>
      <c r="T270" s="17"/>
    </row>
    <row r="271" spans="1:20" s="18" customFormat="1" ht="15.75">
      <c r="A271" s="16"/>
      <c r="B271" s="81"/>
      <c r="C271" s="16"/>
      <c r="D271" s="16"/>
      <c r="E271" s="16"/>
      <c r="F271" s="16"/>
      <c r="G271" s="16"/>
      <c r="H271" s="16"/>
      <c r="I271" s="16"/>
      <c r="J271" s="16"/>
      <c r="K271" s="16"/>
      <c r="L271" s="16"/>
      <c r="M271" s="16"/>
      <c r="N271" s="16"/>
      <c r="O271" s="16"/>
      <c r="P271" s="16"/>
      <c r="Q271" s="16"/>
      <c r="R271" s="16"/>
      <c r="S271" s="16"/>
      <c r="T271" s="17"/>
    </row>
    <row r="272" spans="1:20" s="18" customFormat="1" ht="15.75">
      <c r="A272" s="16"/>
      <c r="B272" s="81"/>
      <c r="C272" s="16"/>
      <c r="D272" s="16"/>
      <c r="E272" s="16"/>
      <c r="F272" s="16"/>
      <c r="G272" s="16"/>
      <c r="H272" s="16"/>
      <c r="I272" s="16"/>
      <c r="J272" s="16"/>
      <c r="K272" s="16"/>
      <c r="L272" s="16"/>
      <c r="M272" s="16"/>
      <c r="N272" s="16"/>
      <c r="O272" s="16"/>
      <c r="P272" s="16"/>
      <c r="Q272" s="16"/>
      <c r="R272" s="16"/>
      <c r="S272" s="16"/>
      <c r="T272" s="17"/>
    </row>
    <row r="273" spans="1:20" s="18" customFormat="1" ht="15.75">
      <c r="A273" s="16"/>
      <c r="B273" s="81"/>
      <c r="C273" s="16"/>
      <c r="D273" s="16"/>
      <c r="E273" s="16"/>
      <c r="F273" s="16"/>
      <c r="G273" s="16"/>
      <c r="H273" s="16"/>
      <c r="I273" s="16"/>
      <c r="J273" s="16"/>
      <c r="K273" s="16"/>
      <c r="L273" s="16"/>
      <c r="M273" s="16"/>
      <c r="N273" s="16"/>
      <c r="O273" s="16"/>
      <c r="P273" s="16"/>
      <c r="Q273" s="16"/>
      <c r="R273" s="16"/>
      <c r="S273" s="16"/>
      <c r="T273" s="17"/>
    </row>
    <row r="274" spans="1:20" s="18" customFormat="1" ht="15.75">
      <c r="A274" s="16"/>
      <c r="B274" s="81"/>
      <c r="C274" s="16"/>
      <c r="D274" s="16"/>
      <c r="E274" s="16"/>
      <c r="F274" s="16"/>
      <c r="G274" s="16"/>
      <c r="H274" s="16"/>
      <c r="I274" s="16"/>
      <c r="J274" s="16"/>
      <c r="K274" s="16"/>
      <c r="L274" s="16"/>
      <c r="M274" s="16"/>
      <c r="N274" s="16"/>
      <c r="O274" s="16"/>
      <c r="P274" s="16"/>
      <c r="Q274" s="16"/>
      <c r="R274" s="16"/>
      <c r="S274" s="16"/>
      <c r="T274" s="17"/>
    </row>
    <row r="275" spans="1:20" s="18" customFormat="1" ht="15.75">
      <c r="A275" s="16"/>
      <c r="B275" s="81"/>
      <c r="C275" s="16"/>
      <c r="D275" s="16"/>
      <c r="E275" s="16"/>
      <c r="F275" s="16"/>
      <c r="G275" s="16"/>
      <c r="H275" s="16"/>
      <c r="I275" s="16"/>
      <c r="J275" s="16"/>
      <c r="K275" s="16"/>
      <c r="L275" s="16"/>
      <c r="M275" s="16"/>
      <c r="N275" s="16"/>
      <c r="O275" s="16"/>
      <c r="P275" s="16"/>
      <c r="Q275" s="16"/>
      <c r="R275" s="16"/>
      <c r="S275" s="16"/>
      <c r="T275" s="17"/>
    </row>
    <row r="276" spans="1:20" s="18" customFormat="1" ht="15.75">
      <c r="A276" s="16"/>
      <c r="B276" s="81"/>
      <c r="C276" s="16"/>
      <c r="D276" s="16"/>
      <c r="E276" s="16"/>
      <c r="F276" s="16"/>
      <c r="G276" s="16"/>
      <c r="H276" s="16"/>
      <c r="I276" s="16"/>
      <c r="J276" s="16"/>
      <c r="K276" s="16"/>
      <c r="L276" s="16"/>
      <c r="M276" s="16"/>
      <c r="N276" s="16"/>
      <c r="O276" s="16"/>
      <c r="P276" s="16"/>
      <c r="Q276" s="16"/>
      <c r="R276" s="16"/>
      <c r="S276" s="16"/>
      <c r="T276" s="17"/>
    </row>
    <row r="277" spans="1:20" s="18" customFormat="1" ht="15.75">
      <c r="A277" s="16"/>
      <c r="B277" s="81"/>
      <c r="C277" s="16"/>
      <c r="D277" s="16"/>
      <c r="E277" s="16"/>
      <c r="F277" s="16"/>
      <c r="G277" s="16"/>
      <c r="H277" s="16"/>
      <c r="I277" s="16"/>
      <c r="J277" s="16"/>
      <c r="K277" s="16"/>
      <c r="L277" s="16"/>
      <c r="M277" s="16"/>
      <c r="N277" s="16"/>
      <c r="O277" s="16"/>
      <c r="P277" s="16"/>
      <c r="Q277" s="16"/>
      <c r="R277" s="16"/>
      <c r="S277" s="16"/>
      <c r="T277" s="17"/>
    </row>
    <row r="278" spans="1:20" s="18" customFormat="1" ht="15.75">
      <c r="A278" s="16"/>
      <c r="B278" s="81"/>
      <c r="C278" s="16"/>
      <c r="D278" s="16"/>
      <c r="E278" s="16"/>
      <c r="F278" s="16"/>
      <c r="G278" s="16"/>
      <c r="H278" s="16"/>
      <c r="I278" s="16"/>
      <c r="J278" s="16"/>
      <c r="K278" s="16"/>
      <c r="L278" s="16"/>
      <c r="M278" s="16"/>
      <c r="N278" s="16"/>
      <c r="O278" s="16"/>
      <c r="P278" s="16"/>
      <c r="Q278" s="16"/>
      <c r="R278" s="16"/>
      <c r="S278" s="16"/>
      <c r="T278" s="17"/>
    </row>
    <row r="279" spans="1:20" s="18" customFormat="1" ht="15.75">
      <c r="A279" s="16"/>
      <c r="B279" s="81"/>
      <c r="C279" s="16"/>
      <c r="D279" s="16"/>
      <c r="E279" s="16"/>
      <c r="F279" s="16"/>
      <c r="G279" s="16"/>
      <c r="H279" s="16"/>
      <c r="I279" s="16"/>
      <c r="J279" s="16"/>
      <c r="K279" s="16"/>
      <c r="L279" s="16"/>
      <c r="M279" s="16"/>
      <c r="N279" s="16"/>
      <c r="O279" s="16"/>
      <c r="P279" s="16"/>
      <c r="Q279" s="16"/>
      <c r="R279" s="16"/>
      <c r="S279" s="16"/>
      <c r="T279" s="17"/>
    </row>
    <row r="280" spans="1:20" s="18" customFormat="1" ht="15.75">
      <c r="A280" s="16"/>
      <c r="B280" s="81"/>
      <c r="C280" s="16"/>
      <c r="D280" s="16"/>
      <c r="E280" s="16"/>
      <c r="F280" s="16"/>
      <c r="G280" s="16"/>
      <c r="H280" s="16"/>
      <c r="I280" s="16"/>
      <c r="J280" s="16"/>
      <c r="K280" s="16"/>
      <c r="L280" s="16"/>
      <c r="M280" s="16"/>
      <c r="N280" s="16"/>
      <c r="O280" s="16"/>
      <c r="P280" s="16"/>
      <c r="Q280" s="16"/>
      <c r="R280" s="16"/>
      <c r="S280" s="16"/>
      <c r="T280" s="17"/>
    </row>
    <row r="281" spans="1:20" s="18" customFormat="1" ht="15.75">
      <c r="A281" s="16"/>
      <c r="B281" s="81"/>
      <c r="C281" s="16"/>
      <c r="D281" s="16"/>
      <c r="E281" s="16"/>
      <c r="F281" s="16"/>
      <c r="G281" s="16"/>
      <c r="H281" s="16"/>
      <c r="I281" s="16"/>
      <c r="J281" s="16"/>
      <c r="K281" s="16"/>
      <c r="L281" s="16"/>
      <c r="M281" s="16"/>
      <c r="N281" s="16"/>
      <c r="O281" s="16"/>
      <c r="P281" s="16"/>
      <c r="Q281" s="16"/>
      <c r="R281" s="16"/>
      <c r="S281" s="16"/>
      <c r="T281" s="17"/>
    </row>
    <row r="282" spans="1:20" s="18" customFormat="1" ht="15.75">
      <c r="A282" s="16"/>
      <c r="B282" s="81"/>
      <c r="C282" s="16"/>
      <c r="D282" s="16"/>
      <c r="E282" s="16"/>
      <c r="F282" s="16"/>
      <c r="G282" s="16"/>
      <c r="H282" s="16"/>
      <c r="I282" s="16"/>
      <c r="J282" s="16"/>
      <c r="K282" s="16"/>
      <c r="L282" s="16"/>
      <c r="M282" s="16"/>
      <c r="N282" s="16"/>
      <c r="O282" s="16"/>
      <c r="P282" s="16"/>
      <c r="Q282" s="16"/>
      <c r="R282" s="16"/>
      <c r="S282" s="16"/>
      <c r="T282" s="17"/>
    </row>
    <row r="283" spans="1:20" s="18" customFormat="1" ht="15.75">
      <c r="A283" s="16"/>
      <c r="B283" s="81"/>
      <c r="C283" s="16"/>
      <c r="D283" s="16"/>
      <c r="E283" s="16"/>
      <c r="F283" s="16"/>
      <c r="G283" s="16"/>
      <c r="H283" s="16"/>
      <c r="I283" s="16"/>
      <c r="J283" s="16"/>
      <c r="K283" s="16"/>
      <c r="L283" s="16"/>
      <c r="M283" s="16"/>
      <c r="N283" s="16"/>
      <c r="O283" s="16"/>
      <c r="P283" s="16"/>
      <c r="Q283" s="16"/>
      <c r="R283" s="16"/>
      <c r="S283" s="16"/>
      <c r="T283" s="17"/>
    </row>
    <row r="284" spans="1:20" s="18" customFormat="1" ht="15.75">
      <c r="A284" s="16"/>
      <c r="B284" s="81"/>
      <c r="C284" s="16"/>
      <c r="D284" s="16"/>
      <c r="E284" s="16"/>
      <c r="F284" s="16"/>
      <c r="G284" s="16"/>
      <c r="H284" s="16"/>
      <c r="I284" s="16"/>
      <c r="J284" s="16"/>
      <c r="K284" s="16"/>
      <c r="L284" s="16"/>
      <c r="M284" s="16"/>
      <c r="N284" s="16"/>
      <c r="O284" s="16"/>
      <c r="P284" s="16"/>
      <c r="Q284" s="16"/>
      <c r="R284" s="16"/>
      <c r="S284" s="16"/>
      <c r="T284" s="17"/>
    </row>
    <row r="285" spans="1:20" s="18" customFormat="1" ht="15.75">
      <c r="A285" s="16"/>
      <c r="B285" s="81"/>
      <c r="C285" s="16"/>
      <c r="D285" s="16"/>
      <c r="E285" s="16"/>
      <c r="F285" s="16"/>
      <c r="G285" s="16"/>
      <c r="H285" s="16"/>
      <c r="I285" s="16"/>
      <c r="J285" s="16"/>
      <c r="K285" s="16"/>
      <c r="L285" s="16"/>
      <c r="M285" s="16"/>
      <c r="N285" s="16"/>
      <c r="O285" s="16"/>
      <c r="P285" s="16"/>
      <c r="Q285" s="16"/>
      <c r="R285" s="16"/>
      <c r="S285" s="16"/>
      <c r="T285" s="17"/>
    </row>
    <row r="286" spans="1:20" s="18" customFormat="1" ht="15.75">
      <c r="A286" s="16"/>
      <c r="B286" s="81"/>
      <c r="C286" s="16"/>
      <c r="D286" s="16"/>
      <c r="E286" s="16"/>
      <c r="F286" s="16"/>
      <c r="G286" s="16"/>
      <c r="H286" s="16"/>
      <c r="I286" s="16"/>
      <c r="J286" s="16"/>
      <c r="K286" s="16"/>
      <c r="L286" s="16"/>
      <c r="M286" s="16"/>
      <c r="N286" s="16"/>
      <c r="O286" s="16"/>
      <c r="P286" s="16"/>
      <c r="Q286" s="16"/>
      <c r="R286" s="16"/>
      <c r="S286" s="16"/>
      <c r="T286" s="17"/>
    </row>
    <row r="287" spans="1:20" s="18" customFormat="1" ht="15.75">
      <c r="A287" s="16"/>
      <c r="B287" s="81"/>
      <c r="C287" s="16"/>
      <c r="D287" s="16"/>
      <c r="E287" s="16"/>
      <c r="F287" s="16"/>
      <c r="G287" s="16"/>
      <c r="H287" s="16"/>
      <c r="I287" s="16"/>
      <c r="J287" s="16"/>
      <c r="K287" s="16"/>
      <c r="L287" s="16"/>
      <c r="M287" s="16"/>
      <c r="N287" s="16"/>
      <c r="O287" s="16"/>
      <c r="P287" s="16"/>
      <c r="Q287" s="16"/>
      <c r="R287" s="16"/>
      <c r="S287" s="16"/>
      <c r="T287" s="17"/>
    </row>
    <row r="288" spans="1:20" s="18" customFormat="1" ht="15.75">
      <c r="A288" s="16"/>
      <c r="B288" s="81"/>
      <c r="C288" s="16"/>
      <c r="D288" s="16"/>
      <c r="E288" s="16"/>
      <c r="F288" s="16"/>
      <c r="G288" s="16"/>
      <c r="H288" s="16"/>
      <c r="I288" s="16"/>
      <c r="J288" s="16"/>
      <c r="K288" s="16"/>
      <c r="L288" s="16"/>
      <c r="M288" s="16"/>
      <c r="N288" s="16"/>
      <c r="O288" s="16"/>
      <c r="P288" s="16"/>
      <c r="Q288" s="16"/>
      <c r="R288" s="16"/>
      <c r="S288" s="16"/>
      <c r="T288" s="17"/>
    </row>
    <row r="289" spans="1:20" s="18" customFormat="1" ht="15.75">
      <c r="A289" s="16"/>
      <c r="B289" s="81"/>
      <c r="C289" s="16"/>
      <c r="D289" s="16"/>
      <c r="E289" s="16"/>
      <c r="F289" s="16"/>
      <c r="G289" s="16"/>
      <c r="H289" s="16"/>
      <c r="I289" s="16"/>
      <c r="J289" s="16"/>
      <c r="K289" s="16"/>
      <c r="L289" s="16"/>
      <c r="M289" s="16"/>
      <c r="N289" s="16"/>
      <c r="O289" s="16"/>
      <c r="P289" s="16"/>
      <c r="Q289" s="16"/>
      <c r="R289" s="16"/>
      <c r="S289" s="16"/>
      <c r="T289" s="17"/>
    </row>
    <row r="290" spans="1:20" s="18" customFormat="1" ht="15.75">
      <c r="A290" s="16"/>
      <c r="B290" s="81"/>
      <c r="C290" s="16"/>
      <c r="D290" s="16"/>
      <c r="E290" s="16"/>
      <c r="F290" s="16"/>
      <c r="G290" s="16"/>
      <c r="H290" s="16"/>
      <c r="I290" s="16"/>
      <c r="J290" s="16"/>
      <c r="K290" s="16"/>
      <c r="L290" s="16"/>
      <c r="M290" s="16"/>
      <c r="N290" s="16"/>
      <c r="O290" s="16"/>
      <c r="P290" s="16"/>
      <c r="Q290" s="16"/>
      <c r="R290" s="16"/>
      <c r="S290" s="16"/>
      <c r="T290" s="17"/>
    </row>
    <row r="291" spans="1:20" s="18" customFormat="1" ht="15.75">
      <c r="A291" s="16"/>
      <c r="B291" s="81"/>
      <c r="C291" s="16"/>
      <c r="D291" s="16"/>
      <c r="E291" s="16"/>
      <c r="F291" s="16"/>
      <c r="G291" s="16"/>
      <c r="H291" s="16"/>
      <c r="I291" s="16"/>
      <c r="J291" s="16"/>
      <c r="K291" s="16"/>
      <c r="L291" s="16"/>
      <c r="M291" s="16"/>
      <c r="N291" s="16"/>
      <c r="O291" s="16"/>
      <c r="P291" s="16"/>
      <c r="Q291" s="16"/>
      <c r="R291" s="16"/>
      <c r="S291" s="16"/>
      <c r="T291" s="17"/>
    </row>
    <row r="292" spans="1:20" s="18" customFormat="1" ht="15.75">
      <c r="A292" s="16"/>
      <c r="B292" s="81"/>
      <c r="C292" s="16"/>
      <c r="D292" s="16"/>
      <c r="E292" s="16"/>
      <c r="F292" s="16"/>
      <c r="G292" s="16"/>
      <c r="H292" s="16"/>
      <c r="I292" s="16"/>
      <c r="J292" s="16"/>
      <c r="K292" s="16"/>
      <c r="L292" s="16"/>
      <c r="M292" s="16"/>
      <c r="N292" s="16"/>
      <c r="O292" s="16"/>
      <c r="P292" s="16"/>
      <c r="Q292" s="16"/>
      <c r="R292" s="16"/>
      <c r="S292" s="16"/>
      <c r="T292" s="17"/>
    </row>
    <row r="293" spans="1:20" s="18" customFormat="1" ht="15.75">
      <c r="A293" s="16"/>
      <c r="B293" s="81"/>
      <c r="C293" s="16"/>
      <c r="D293" s="16"/>
      <c r="E293" s="16"/>
      <c r="F293" s="16"/>
      <c r="G293" s="16"/>
      <c r="H293" s="16"/>
      <c r="I293" s="16"/>
      <c r="J293" s="16"/>
      <c r="K293" s="16"/>
      <c r="L293" s="16"/>
      <c r="M293" s="16"/>
      <c r="N293" s="16"/>
      <c r="O293" s="16"/>
      <c r="P293" s="16"/>
      <c r="Q293" s="16"/>
      <c r="R293" s="16"/>
      <c r="S293" s="16"/>
      <c r="T293" s="17"/>
    </row>
    <row r="294" spans="1:20" s="18" customFormat="1" ht="15.75">
      <c r="A294" s="16"/>
      <c r="B294" s="81"/>
      <c r="C294" s="16"/>
      <c r="D294" s="16"/>
      <c r="E294" s="16"/>
      <c r="F294" s="16"/>
      <c r="G294" s="16"/>
      <c r="H294" s="16"/>
      <c r="I294" s="16"/>
      <c r="J294" s="16"/>
      <c r="K294" s="16"/>
      <c r="L294" s="16"/>
      <c r="M294" s="16"/>
      <c r="N294" s="16"/>
      <c r="O294" s="16"/>
      <c r="P294" s="16"/>
      <c r="Q294" s="16"/>
      <c r="R294" s="16"/>
      <c r="S294" s="16"/>
      <c r="T294" s="17"/>
    </row>
    <row r="295" spans="1:20" s="18" customFormat="1" ht="15.75">
      <c r="A295" s="16"/>
      <c r="B295" s="81"/>
      <c r="C295" s="16"/>
      <c r="D295" s="16"/>
      <c r="E295" s="16"/>
      <c r="F295" s="16"/>
      <c r="G295" s="16"/>
      <c r="H295" s="16"/>
      <c r="I295" s="16"/>
      <c r="J295" s="16"/>
      <c r="K295" s="16"/>
      <c r="L295" s="16"/>
      <c r="M295" s="16"/>
      <c r="N295" s="16"/>
      <c r="O295" s="16"/>
      <c r="P295" s="16"/>
      <c r="Q295" s="16"/>
      <c r="R295" s="16"/>
      <c r="S295" s="16"/>
      <c r="T295" s="17"/>
    </row>
    <row r="296" spans="1:20" s="18" customFormat="1" ht="15.75">
      <c r="A296" s="16"/>
      <c r="B296" s="81"/>
      <c r="C296" s="16"/>
      <c r="D296" s="16"/>
      <c r="E296" s="16"/>
      <c r="F296" s="16"/>
      <c r="G296" s="16"/>
      <c r="H296" s="16"/>
      <c r="I296" s="16"/>
      <c r="J296" s="16"/>
      <c r="K296" s="16"/>
      <c r="L296" s="16"/>
      <c r="M296" s="16"/>
      <c r="N296" s="16"/>
      <c r="O296" s="16"/>
      <c r="P296" s="16"/>
      <c r="Q296" s="16"/>
      <c r="R296" s="16"/>
      <c r="S296" s="16"/>
      <c r="T296" s="17"/>
    </row>
    <row r="297" spans="1:20" s="18" customFormat="1" ht="15.75">
      <c r="A297" s="16"/>
      <c r="B297" s="81"/>
      <c r="C297" s="16"/>
      <c r="D297" s="16"/>
      <c r="E297" s="16"/>
      <c r="F297" s="16"/>
      <c r="G297" s="16"/>
      <c r="H297" s="16"/>
      <c r="I297" s="16"/>
      <c r="J297" s="16"/>
      <c r="K297" s="16"/>
      <c r="L297" s="16"/>
      <c r="M297" s="16"/>
      <c r="N297" s="16"/>
      <c r="O297" s="16"/>
      <c r="P297" s="16"/>
      <c r="Q297" s="16"/>
      <c r="R297" s="16"/>
      <c r="S297" s="16"/>
      <c r="T297" s="17"/>
    </row>
    <row r="298" spans="1:20" s="18" customFormat="1" ht="15.75">
      <c r="A298" s="16"/>
      <c r="B298" s="81"/>
      <c r="C298" s="16"/>
      <c r="D298" s="16"/>
      <c r="E298" s="16"/>
      <c r="F298" s="16"/>
      <c r="G298" s="16"/>
      <c r="H298" s="16"/>
      <c r="I298" s="16"/>
      <c r="J298" s="16"/>
      <c r="K298" s="16"/>
      <c r="L298" s="16"/>
      <c r="M298" s="16"/>
      <c r="N298" s="16"/>
      <c r="O298" s="16"/>
      <c r="P298" s="16"/>
      <c r="Q298" s="16"/>
      <c r="R298" s="16"/>
      <c r="S298" s="16"/>
      <c r="T298" s="17"/>
    </row>
    <row r="299" spans="1:20" s="18" customFormat="1" ht="15.75">
      <c r="A299" s="16"/>
      <c r="B299" s="81"/>
      <c r="C299" s="16"/>
      <c r="D299" s="16"/>
      <c r="E299" s="16"/>
      <c r="F299" s="16"/>
      <c r="G299" s="16"/>
      <c r="H299" s="16"/>
      <c r="I299" s="16"/>
      <c r="J299" s="16"/>
      <c r="K299" s="16"/>
      <c r="L299" s="16"/>
      <c r="M299" s="16"/>
      <c r="N299" s="16"/>
      <c r="O299" s="16"/>
      <c r="P299" s="16"/>
      <c r="Q299" s="16"/>
      <c r="R299" s="16"/>
      <c r="S299" s="16"/>
      <c r="T299" s="17"/>
    </row>
    <row r="300" spans="1:20" s="18" customFormat="1" ht="15.75">
      <c r="A300" s="16"/>
      <c r="B300" s="81"/>
      <c r="C300" s="16"/>
      <c r="D300" s="16"/>
      <c r="E300" s="16"/>
      <c r="F300" s="16"/>
      <c r="G300" s="16"/>
      <c r="H300" s="16"/>
      <c r="I300" s="16"/>
      <c r="J300" s="16"/>
      <c r="K300" s="16"/>
      <c r="L300" s="16"/>
      <c r="M300" s="16"/>
      <c r="N300" s="16"/>
      <c r="O300" s="16"/>
      <c r="P300" s="16"/>
      <c r="Q300" s="16"/>
      <c r="R300" s="16"/>
      <c r="S300" s="16"/>
      <c r="T300" s="17"/>
    </row>
    <row r="301" spans="1:20" s="18" customFormat="1" ht="15.75">
      <c r="A301" s="16"/>
      <c r="B301" s="81"/>
      <c r="C301" s="16"/>
      <c r="D301" s="16"/>
      <c r="E301" s="16"/>
      <c r="F301" s="16"/>
      <c r="G301" s="16"/>
      <c r="H301" s="16"/>
      <c r="I301" s="16"/>
      <c r="J301" s="16"/>
      <c r="K301" s="16"/>
      <c r="L301" s="16"/>
      <c r="M301" s="16"/>
      <c r="N301" s="16"/>
      <c r="O301" s="16"/>
      <c r="P301" s="16"/>
      <c r="Q301" s="16"/>
      <c r="R301" s="16"/>
      <c r="S301" s="16"/>
      <c r="T301" s="17"/>
    </row>
    <row r="302" spans="1:20" s="18" customFormat="1" ht="15.75">
      <c r="A302" s="16"/>
      <c r="B302" s="81"/>
      <c r="C302" s="16"/>
      <c r="D302" s="16"/>
      <c r="E302" s="16"/>
      <c r="F302" s="16"/>
      <c r="G302" s="16"/>
      <c r="H302" s="16"/>
      <c r="I302" s="16"/>
      <c r="J302" s="16"/>
      <c r="K302" s="16"/>
      <c r="L302" s="16"/>
      <c r="M302" s="16"/>
      <c r="N302" s="16"/>
      <c r="O302" s="16"/>
      <c r="P302" s="16"/>
      <c r="Q302" s="16"/>
      <c r="R302" s="16"/>
      <c r="S302" s="16"/>
      <c r="T302" s="17"/>
    </row>
    <row r="303" spans="1:20" s="18" customFormat="1" ht="15.75">
      <c r="A303" s="16"/>
      <c r="B303" s="81"/>
      <c r="C303" s="16"/>
      <c r="D303" s="16"/>
      <c r="E303" s="16"/>
      <c r="F303" s="16"/>
      <c r="G303" s="16"/>
      <c r="H303" s="16"/>
      <c r="I303" s="16"/>
      <c r="J303" s="16"/>
      <c r="K303" s="16"/>
      <c r="L303" s="16"/>
      <c r="M303" s="16"/>
      <c r="N303" s="16"/>
      <c r="O303" s="16"/>
      <c r="P303" s="16"/>
      <c r="Q303" s="16"/>
      <c r="R303" s="16"/>
      <c r="S303" s="16"/>
      <c r="T303" s="17"/>
    </row>
    <row r="304" spans="1:20" s="18" customFormat="1" ht="15.75">
      <c r="A304" s="16"/>
      <c r="B304" s="81"/>
      <c r="C304" s="16"/>
      <c r="D304" s="16"/>
      <c r="E304" s="16"/>
      <c r="F304" s="16"/>
      <c r="G304" s="16"/>
      <c r="H304" s="16"/>
      <c r="I304" s="16"/>
      <c r="J304" s="16"/>
      <c r="K304" s="16"/>
      <c r="L304" s="16"/>
      <c r="M304" s="16"/>
      <c r="N304" s="16"/>
      <c r="O304" s="16"/>
      <c r="P304" s="16"/>
      <c r="Q304" s="16"/>
      <c r="R304" s="16"/>
      <c r="S304" s="16"/>
      <c r="T304" s="17"/>
    </row>
    <row r="305" spans="1:20" s="18" customFormat="1" ht="15.75">
      <c r="A305" s="16"/>
      <c r="B305" s="81"/>
      <c r="C305" s="16"/>
      <c r="D305" s="16"/>
      <c r="E305" s="16"/>
      <c r="F305" s="16"/>
      <c r="G305" s="16"/>
      <c r="H305" s="16"/>
      <c r="I305" s="16"/>
      <c r="J305" s="16"/>
      <c r="K305" s="16"/>
      <c r="L305" s="16"/>
      <c r="M305" s="16"/>
      <c r="N305" s="16"/>
      <c r="O305" s="16"/>
      <c r="P305" s="16"/>
      <c r="Q305" s="16"/>
      <c r="R305" s="16"/>
      <c r="S305" s="16"/>
      <c r="T305" s="17"/>
    </row>
    <row r="306" spans="1:20" s="18" customFormat="1" ht="15.75">
      <c r="A306" s="16"/>
      <c r="B306" s="81"/>
      <c r="C306" s="16"/>
      <c r="D306" s="16"/>
      <c r="E306" s="16"/>
      <c r="F306" s="16"/>
      <c r="G306" s="16"/>
      <c r="H306" s="16"/>
      <c r="I306" s="16"/>
      <c r="J306" s="16"/>
      <c r="K306" s="16"/>
      <c r="L306" s="16"/>
      <c r="M306" s="16"/>
      <c r="N306" s="16"/>
      <c r="O306" s="16"/>
      <c r="P306" s="16"/>
      <c r="Q306" s="16"/>
      <c r="R306" s="16"/>
      <c r="S306" s="16"/>
      <c r="T306" s="17"/>
    </row>
    <row r="307" spans="1:20" s="18" customFormat="1" ht="15.75">
      <c r="A307" s="16"/>
      <c r="B307" s="81"/>
      <c r="C307" s="16"/>
      <c r="D307" s="16"/>
      <c r="E307" s="16"/>
      <c r="F307" s="16"/>
      <c r="G307" s="16"/>
      <c r="H307" s="16"/>
      <c r="I307" s="16"/>
      <c r="J307" s="16"/>
      <c r="K307" s="16"/>
      <c r="L307" s="16"/>
      <c r="M307" s="16"/>
      <c r="N307" s="16"/>
      <c r="O307" s="16"/>
      <c r="P307" s="16"/>
      <c r="Q307" s="16"/>
      <c r="R307" s="16"/>
      <c r="S307" s="16"/>
      <c r="T307" s="17"/>
    </row>
    <row r="308" spans="1:20" s="18" customFormat="1" ht="15.75">
      <c r="A308" s="16"/>
      <c r="B308" s="81"/>
      <c r="C308" s="16"/>
      <c r="D308" s="16"/>
      <c r="E308" s="16"/>
      <c r="F308" s="16"/>
      <c r="G308" s="16"/>
      <c r="H308" s="16"/>
      <c r="I308" s="16"/>
      <c r="J308" s="16"/>
      <c r="K308" s="16"/>
      <c r="L308" s="16"/>
      <c r="M308" s="16"/>
      <c r="N308" s="16"/>
      <c r="O308" s="16"/>
      <c r="P308" s="16"/>
      <c r="Q308" s="16"/>
      <c r="R308" s="16"/>
      <c r="S308" s="16"/>
      <c r="T308" s="17"/>
    </row>
    <row r="309" spans="1:20" s="18" customFormat="1" ht="15.75">
      <c r="A309" s="16"/>
      <c r="B309" s="81"/>
      <c r="C309" s="16"/>
      <c r="D309" s="16"/>
      <c r="E309" s="16"/>
      <c r="F309" s="16"/>
      <c r="G309" s="16"/>
      <c r="H309" s="16"/>
      <c r="I309" s="16"/>
      <c r="J309" s="16"/>
      <c r="K309" s="16"/>
      <c r="L309" s="16"/>
      <c r="M309" s="16"/>
      <c r="N309" s="16"/>
      <c r="O309" s="16"/>
      <c r="P309" s="16"/>
      <c r="Q309" s="16"/>
      <c r="R309" s="16"/>
      <c r="S309" s="16"/>
      <c r="T309" s="17"/>
    </row>
    <row r="310" spans="1:20" s="18" customFormat="1" ht="15.75">
      <c r="A310" s="16"/>
      <c r="B310" s="81"/>
      <c r="C310" s="16"/>
      <c r="D310" s="16"/>
      <c r="E310" s="16"/>
      <c r="F310" s="16"/>
      <c r="G310" s="16"/>
      <c r="H310" s="16"/>
      <c r="I310" s="16"/>
      <c r="J310" s="16"/>
      <c r="K310" s="16"/>
      <c r="L310" s="16"/>
      <c r="M310" s="16"/>
      <c r="N310" s="16"/>
      <c r="O310" s="16"/>
      <c r="P310" s="16"/>
      <c r="Q310" s="16"/>
      <c r="R310" s="16"/>
      <c r="S310" s="16"/>
      <c r="T310" s="17"/>
    </row>
    <row r="311" spans="1:20" s="18" customFormat="1" ht="15.75">
      <c r="A311" s="16"/>
      <c r="B311" s="81"/>
      <c r="C311" s="16"/>
      <c r="D311" s="16"/>
      <c r="E311" s="16"/>
      <c r="F311" s="16"/>
      <c r="G311" s="16"/>
      <c r="H311" s="16"/>
      <c r="I311" s="16"/>
      <c r="J311" s="16"/>
      <c r="K311" s="16"/>
      <c r="L311" s="16"/>
      <c r="M311" s="16"/>
      <c r="N311" s="16"/>
      <c r="O311" s="16"/>
      <c r="P311" s="16"/>
      <c r="Q311" s="16"/>
      <c r="R311" s="16"/>
      <c r="S311" s="16"/>
      <c r="T311" s="17"/>
    </row>
    <row r="312" spans="1:20" s="18" customFormat="1" ht="15.75">
      <c r="A312" s="16"/>
      <c r="B312" s="81"/>
      <c r="C312" s="16"/>
      <c r="D312" s="16"/>
      <c r="E312" s="16"/>
      <c r="F312" s="16"/>
      <c r="G312" s="16"/>
      <c r="H312" s="16"/>
      <c r="I312" s="16"/>
      <c r="J312" s="16"/>
      <c r="K312" s="16"/>
      <c r="L312" s="16"/>
      <c r="M312" s="16"/>
      <c r="N312" s="16"/>
      <c r="O312" s="16"/>
      <c r="P312" s="16"/>
      <c r="Q312" s="16"/>
      <c r="R312" s="16"/>
      <c r="S312" s="16"/>
      <c r="T312" s="17"/>
    </row>
    <row r="313" spans="1:20" s="18" customFormat="1" ht="15.75">
      <c r="A313" s="16"/>
      <c r="B313" s="81"/>
      <c r="C313" s="16"/>
      <c r="D313" s="16"/>
      <c r="E313" s="16"/>
      <c r="F313" s="16"/>
      <c r="G313" s="16"/>
      <c r="H313" s="16"/>
      <c r="I313" s="16"/>
      <c r="J313" s="16"/>
      <c r="K313" s="16"/>
      <c r="L313" s="16"/>
      <c r="M313" s="16"/>
      <c r="N313" s="16"/>
      <c r="O313" s="16"/>
      <c r="P313" s="16"/>
      <c r="Q313" s="16"/>
      <c r="R313" s="16"/>
      <c r="S313" s="16"/>
      <c r="T313" s="17"/>
    </row>
    <row r="314" spans="1:20" s="18" customFormat="1" ht="15.75">
      <c r="A314" s="16"/>
      <c r="B314" s="81"/>
      <c r="C314" s="16"/>
      <c r="D314" s="16"/>
      <c r="E314" s="16"/>
      <c r="F314" s="16"/>
      <c r="G314" s="16"/>
      <c r="H314" s="16"/>
      <c r="I314" s="16"/>
      <c r="J314" s="16"/>
      <c r="K314" s="16"/>
      <c r="L314" s="16"/>
      <c r="M314" s="16"/>
      <c r="N314" s="16"/>
      <c r="O314" s="16"/>
      <c r="P314" s="16"/>
      <c r="Q314" s="16"/>
      <c r="R314" s="16"/>
      <c r="S314" s="16"/>
      <c r="T314" s="17"/>
    </row>
    <row r="315" spans="1:20" s="18" customFormat="1" ht="15.75">
      <c r="A315" s="16"/>
      <c r="B315" s="81"/>
      <c r="C315" s="16"/>
      <c r="D315" s="16"/>
      <c r="E315" s="16"/>
      <c r="F315" s="16"/>
      <c r="G315" s="16"/>
      <c r="H315" s="16"/>
      <c r="I315" s="16"/>
      <c r="J315" s="16"/>
      <c r="K315" s="16"/>
      <c r="L315" s="16"/>
      <c r="M315" s="16"/>
      <c r="N315" s="16"/>
      <c r="O315" s="16"/>
      <c r="P315" s="16"/>
      <c r="Q315" s="16"/>
      <c r="R315" s="16"/>
      <c r="S315" s="16"/>
      <c r="T315" s="17"/>
    </row>
    <row r="316" spans="1:20" s="18" customFormat="1" ht="15.75">
      <c r="A316" s="16"/>
      <c r="B316" s="81"/>
      <c r="C316" s="16"/>
      <c r="D316" s="16"/>
      <c r="E316" s="16"/>
      <c r="F316" s="16"/>
      <c r="G316" s="16"/>
      <c r="H316" s="16"/>
      <c r="I316" s="16"/>
      <c r="J316" s="16"/>
      <c r="K316" s="16"/>
      <c r="L316" s="16"/>
      <c r="M316" s="16"/>
      <c r="N316" s="16"/>
      <c r="O316" s="16"/>
      <c r="P316" s="16"/>
      <c r="Q316" s="16"/>
      <c r="R316" s="16"/>
      <c r="S316" s="16"/>
      <c r="T316" s="17"/>
    </row>
    <row r="317" spans="1:20" s="18" customFormat="1" ht="15.75">
      <c r="A317" s="16"/>
      <c r="B317" s="81"/>
      <c r="C317" s="16"/>
      <c r="D317" s="16"/>
      <c r="E317" s="16"/>
      <c r="F317" s="16"/>
      <c r="G317" s="16"/>
      <c r="H317" s="16"/>
      <c r="I317" s="16"/>
      <c r="J317" s="16"/>
      <c r="K317" s="16"/>
      <c r="L317" s="16"/>
      <c r="M317" s="16"/>
      <c r="N317" s="16"/>
      <c r="O317" s="16"/>
      <c r="P317" s="16"/>
      <c r="Q317" s="16"/>
      <c r="R317" s="16"/>
      <c r="S317" s="16"/>
      <c r="T317" s="17"/>
    </row>
    <row r="318" spans="1:20" s="18" customFormat="1" ht="15.75">
      <c r="A318" s="16"/>
      <c r="B318" s="81"/>
      <c r="C318" s="16"/>
      <c r="D318" s="16"/>
      <c r="E318" s="16"/>
      <c r="F318" s="16"/>
      <c r="G318" s="16"/>
      <c r="H318" s="16"/>
      <c r="I318" s="16"/>
      <c r="J318" s="16"/>
      <c r="K318" s="16"/>
      <c r="L318" s="16"/>
      <c r="M318" s="16"/>
      <c r="N318" s="16"/>
      <c r="O318" s="16"/>
      <c r="P318" s="16"/>
      <c r="Q318" s="16"/>
      <c r="R318" s="16"/>
      <c r="S318" s="16"/>
      <c r="T318" s="17"/>
    </row>
    <row r="319" spans="1:20" s="18" customFormat="1" ht="15.75">
      <c r="A319" s="16"/>
      <c r="B319" s="81"/>
      <c r="C319" s="16"/>
      <c r="D319" s="16"/>
      <c r="E319" s="16"/>
      <c r="F319" s="16"/>
      <c r="G319" s="16"/>
      <c r="H319" s="16"/>
      <c r="I319" s="16"/>
      <c r="J319" s="16"/>
      <c r="K319" s="16"/>
      <c r="L319" s="16"/>
      <c r="M319" s="16"/>
      <c r="N319" s="16"/>
      <c r="O319" s="16"/>
      <c r="P319" s="16"/>
      <c r="Q319" s="16"/>
      <c r="R319" s="16"/>
      <c r="S319" s="16"/>
      <c r="T319" s="17"/>
    </row>
    <row r="320" spans="1:20" s="18" customFormat="1" ht="15.75">
      <c r="A320" s="16"/>
      <c r="B320" s="81"/>
      <c r="C320" s="16"/>
      <c r="D320" s="16"/>
      <c r="E320" s="16"/>
      <c r="F320" s="16"/>
      <c r="G320" s="16"/>
      <c r="H320" s="16"/>
      <c r="I320" s="16"/>
      <c r="J320" s="16"/>
      <c r="K320" s="16"/>
      <c r="L320" s="16"/>
      <c r="M320" s="16"/>
      <c r="N320" s="16"/>
      <c r="O320" s="16"/>
      <c r="P320" s="16"/>
      <c r="Q320" s="16"/>
      <c r="R320" s="16"/>
      <c r="S320" s="16"/>
      <c r="T320" s="17"/>
    </row>
    <row r="321" spans="1:20" s="18" customFormat="1" ht="15.75">
      <c r="A321" s="16"/>
      <c r="B321" s="81"/>
      <c r="C321" s="16"/>
      <c r="D321" s="16"/>
      <c r="E321" s="16"/>
      <c r="F321" s="16"/>
      <c r="G321" s="16"/>
      <c r="H321" s="16"/>
      <c r="I321" s="16"/>
      <c r="J321" s="16"/>
      <c r="K321" s="16"/>
      <c r="L321" s="16"/>
      <c r="M321" s="16"/>
      <c r="N321" s="16"/>
      <c r="O321" s="16"/>
      <c r="P321" s="16"/>
      <c r="Q321" s="16"/>
      <c r="R321" s="16"/>
      <c r="S321" s="16"/>
      <c r="T321" s="17"/>
    </row>
    <row r="322" spans="1:20" s="18" customFormat="1" ht="15.75">
      <c r="A322" s="16"/>
      <c r="B322" s="81"/>
      <c r="C322" s="16"/>
      <c r="D322" s="16"/>
      <c r="E322" s="16"/>
      <c r="F322" s="16"/>
      <c r="G322" s="16"/>
      <c r="H322" s="16"/>
      <c r="I322" s="16"/>
      <c r="J322" s="16"/>
      <c r="K322" s="16"/>
      <c r="L322" s="16"/>
      <c r="M322" s="16"/>
      <c r="N322" s="16"/>
      <c r="O322" s="16"/>
      <c r="P322" s="16"/>
      <c r="Q322" s="16"/>
      <c r="R322" s="16"/>
      <c r="S322" s="16"/>
      <c r="T322" s="17"/>
    </row>
    <row r="323" spans="1:20" s="18" customFormat="1" ht="15.75">
      <c r="A323" s="16"/>
      <c r="B323" s="81"/>
      <c r="C323" s="16"/>
      <c r="D323" s="16"/>
      <c r="E323" s="16"/>
      <c r="F323" s="16"/>
      <c r="G323" s="16"/>
      <c r="H323" s="16"/>
      <c r="I323" s="16"/>
      <c r="J323" s="16"/>
      <c r="K323" s="16"/>
      <c r="L323" s="16"/>
      <c r="M323" s="16"/>
      <c r="N323" s="16"/>
      <c r="O323" s="16"/>
      <c r="P323" s="16"/>
      <c r="Q323" s="16"/>
      <c r="R323" s="16"/>
      <c r="S323" s="16"/>
      <c r="T323" s="17"/>
    </row>
    <row r="324" spans="1:20" s="18" customFormat="1" ht="15.75">
      <c r="A324" s="16"/>
      <c r="B324" s="81"/>
      <c r="C324" s="16"/>
      <c r="D324" s="16"/>
      <c r="E324" s="16"/>
      <c r="F324" s="16"/>
      <c r="G324" s="16"/>
      <c r="H324" s="16"/>
      <c r="I324" s="16"/>
      <c r="J324" s="16"/>
      <c r="K324" s="16"/>
      <c r="L324" s="16"/>
      <c r="M324" s="16"/>
      <c r="N324" s="16"/>
      <c r="O324" s="16"/>
      <c r="P324" s="16"/>
      <c r="Q324" s="16"/>
      <c r="R324" s="16"/>
      <c r="S324" s="16"/>
      <c r="T324" s="17"/>
    </row>
    <row r="325" spans="1:20" s="18" customFormat="1" ht="15.75">
      <c r="A325" s="16"/>
      <c r="B325" s="81"/>
      <c r="C325" s="16"/>
      <c r="D325" s="16"/>
      <c r="E325" s="16"/>
      <c r="F325" s="16"/>
      <c r="G325" s="16"/>
      <c r="H325" s="16"/>
      <c r="I325" s="16"/>
      <c r="J325" s="16"/>
      <c r="K325" s="16"/>
      <c r="L325" s="16"/>
      <c r="M325" s="16"/>
      <c r="N325" s="16"/>
      <c r="O325" s="16"/>
      <c r="P325" s="16"/>
      <c r="Q325" s="16"/>
      <c r="R325" s="16"/>
      <c r="S325" s="16"/>
      <c r="T325" s="17"/>
    </row>
    <row r="326" spans="1:20" s="18" customFormat="1" ht="15.75">
      <c r="A326" s="16"/>
      <c r="B326" s="81"/>
      <c r="C326" s="16"/>
      <c r="D326" s="16"/>
      <c r="E326" s="16"/>
      <c r="F326" s="16"/>
      <c r="G326" s="16"/>
      <c r="H326" s="16"/>
      <c r="I326" s="16"/>
      <c r="J326" s="16"/>
      <c r="K326" s="16"/>
      <c r="L326" s="16"/>
      <c r="M326" s="16"/>
      <c r="N326" s="16"/>
      <c r="O326" s="16"/>
      <c r="P326" s="16"/>
      <c r="Q326" s="16"/>
      <c r="R326" s="16"/>
      <c r="S326" s="16"/>
      <c r="T326" s="17"/>
    </row>
    <row r="327" spans="1:20" s="18" customFormat="1" ht="15.75">
      <c r="A327" s="16"/>
      <c r="B327" s="81"/>
      <c r="C327" s="16"/>
      <c r="D327" s="16"/>
      <c r="E327" s="16"/>
      <c r="F327" s="16"/>
      <c r="G327" s="16"/>
      <c r="H327" s="16"/>
      <c r="I327" s="16"/>
      <c r="J327" s="16"/>
      <c r="K327" s="16"/>
      <c r="L327" s="16"/>
      <c r="M327" s="16"/>
      <c r="N327" s="16"/>
      <c r="O327" s="16"/>
      <c r="P327" s="16"/>
      <c r="Q327" s="16"/>
      <c r="R327" s="16"/>
      <c r="S327" s="16"/>
      <c r="T327" s="17"/>
    </row>
    <row r="328" spans="1:20" s="18" customFormat="1" ht="15.75">
      <c r="A328" s="16"/>
      <c r="B328" s="81"/>
      <c r="C328" s="16"/>
      <c r="D328" s="16"/>
      <c r="E328" s="16"/>
      <c r="F328" s="16"/>
      <c r="G328" s="16"/>
      <c r="H328" s="16"/>
      <c r="I328" s="16"/>
      <c r="J328" s="16"/>
      <c r="K328" s="16"/>
      <c r="L328" s="16"/>
      <c r="M328" s="16"/>
      <c r="N328" s="16"/>
      <c r="O328" s="16"/>
      <c r="P328" s="16"/>
      <c r="Q328" s="16"/>
      <c r="R328" s="16"/>
      <c r="S328" s="16"/>
      <c r="T328" s="17"/>
    </row>
    <row r="329" spans="1:20" s="18" customFormat="1" ht="15.75">
      <c r="A329" s="16"/>
      <c r="B329" s="81"/>
      <c r="C329" s="16"/>
      <c r="D329" s="16"/>
      <c r="E329" s="16"/>
      <c r="F329" s="16"/>
      <c r="G329" s="16"/>
      <c r="H329" s="16"/>
      <c r="I329" s="16"/>
      <c r="J329" s="16"/>
      <c r="K329" s="16"/>
      <c r="L329" s="16"/>
      <c r="M329" s="16"/>
      <c r="N329" s="16"/>
      <c r="O329" s="16"/>
      <c r="P329" s="16"/>
      <c r="Q329" s="16"/>
      <c r="R329" s="16"/>
      <c r="S329" s="16"/>
      <c r="T329" s="17"/>
    </row>
    <row r="330" spans="1:20" s="18" customFormat="1" ht="15.75">
      <c r="A330" s="16"/>
      <c r="B330" s="81"/>
      <c r="C330" s="16"/>
      <c r="D330" s="16"/>
      <c r="E330" s="16"/>
      <c r="F330" s="16"/>
      <c r="G330" s="16"/>
      <c r="H330" s="16"/>
      <c r="I330" s="16"/>
      <c r="J330" s="16"/>
      <c r="K330" s="16"/>
      <c r="L330" s="16"/>
      <c r="M330" s="16"/>
      <c r="N330" s="16"/>
      <c r="O330" s="16"/>
      <c r="P330" s="16"/>
      <c r="Q330" s="16"/>
      <c r="R330" s="16"/>
      <c r="S330" s="16"/>
      <c r="T330" s="17"/>
    </row>
    <row r="331" spans="1:20" s="18" customFormat="1" ht="15.75">
      <c r="A331" s="16"/>
      <c r="B331" s="81"/>
      <c r="C331" s="16"/>
      <c r="D331" s="16"/>
      <c r="E331" s="16"/>
      <c r="F331" s="16"/>
      <c r="G331" s="16"/>
      <c r="H331" s="16"/>
      <c r="I331" s="16"/>
      <c r="J331" s="16"/>
      <c r="K331" s="16"/>
      <c r="L331" s="16"/>
      <c r="M331" s="16"/>
      <c r="N331" s="16"/>
      <c r="O331" s="16"/>
      <c r="P331" s="16"/>
      <c r="Q331" s="16"/>
      <c r="R331" s="16"/>
      <c r="S331" s="16"/>
      <c r="T331" s="17"/>
    </row>
    <row r="332" spans="1:20" s="18" customFormat="1" ht="15.75">
      <c r="A332" s="16"/>
      <c r="B332" s="81"/>
      <c r="C332" s="16"/>
      <c r="D332" s="16"/>
      <c r="E332" s="16"/>
      <c r="F332" s="16"/>
      <c r="G332" s="16"/>
      <c r="H332" s="16"/>
      <c r="I332" s="16"/>
      <c r="J332" s="16"/>
      <c r="K332" s="16"/>
      <c r="L332" s="16"/>
      <c r="M332" s="16"/>
      <c r="N332" s="16"/>
      <c r="O332" s="16"/>
      <c r="P332" s="16"/>
      <c r="Q332" s="16"/>
      <c r="R332" s="16"/>
      <c r="S332" s="16"/>
      <c r="T332" s="17"/>
    </row>
    <row r="333" spans="1:20" s="18" customFormat="1" ht="15.75">
      <c r="A333" s="16"/>
      <c r="B333" s="81"/>
      <c r="C333" s="16"/>
      <c r="D333" s="16"/>
      <c r="E333" s="16"/>
      <c r="F333" s="16"/>
      <c r="G333" s="16"/>
      <c r="H333" s="16"/>
      <c r="I333" s="16"/>
      <c r="J333" s="16"/>
      <c r="K333" s="16"/>
      <c r="L333" s="16"/>
      <c r="M333" s="16"/>
      <c r="N333" s="16"/>
      <c r="O333" s="16"/>
      <c r="P333" s="16"/>
      <c r="Q333" s="16"/>
      <c r="R333" s="16"/>
      <c r="S333" s="16"/>
      <c r="T333" s="17"/>
    </row>
    <row r="334" spans="1:20" s="18" customFormat="1" ht="15.75">
      <c r="A334" s="16"/>
      <c r="B334" s="81"/>
      <c r="C334" s="16"/>
      <c r="D334" s="16"/>
      <c r="E334" s="16"/>
      <c r="F334" s="16"/>
      <c r="G334" s="16"/>
      <c r="H334" s="16"/>
      <c r="I334" s="16"/>
      <c r="J334" s="16"/>
      <c r="K334" s="16"/>
      <c r="L334" s="16"/>
      <c r="M334" s="16"/>
      <c r="N334" s="16"/>
      <c r="O334" s="16"/>
      <c r="P334" s="16"/>
      <c r="Q334" s="16"/>
      <c r="R334" s="16"/>
      <c r="S334" s="16"/>
      <c r="T334" s="17"/>
    </row>
    <row r="335" spans="1:20" s="18" customFormat="1" ht="15.75">
      <c r="A335" s="16"/>
      <c r="B335" s="81"/>
      <c r="C335" s="16"/>
      <c r="D335" s="16"/>
      <c r="E335" s="16"/>
      <c r="F335" s="16"/>
      <c r="G335" s="16"/>
      <c r="H335" s="16"/>
      <c r="I335" s="16"/>
      <c r="J335" s="16"/>
      <c r="K335" s="16"/>
      <c r="L335" s="16"/>
      <c r="M335" s="16"/>
      <c r="N335" s="16"/>
      <c r="O335" s="16"/>
      <c r="P335" s="16"/>
      <c r="Q335" s="16"/>
      <c r="R335" s="16"/>
      <c r="S335" s="16"/>
      <c r="T335" s="17"/>
    </row>
    <row r="336" spans="1:20" s="18" customFormat="1" ht="15.75">
      <c r="A336" s="16"/>
      <c r="B336" s="81"/>
      <c r="C336" s="16"/>
      <c r="D336" s="16"/>
      <c r="E336" s="16"/>
      <c r="F336" s="16"/>
      <c r="G336" s="16"/>
      <c r="H336" s="16"/>
      <c r="I336" s="16"/>
      <c r="J336" s="16"/>
      <c r="K336" s="16"/>
      <c r="L336" s="16"/>
      <c r="M336" s="16"/>
      <c r="N336" s="16"/>
      <c r="O336" s="16"/>
      <c r="P336" s="16"/>
      <c r="Q336" s="16"/>
      <c r="R336" s="16"/>
      <c r="S336" s="16"/>
      <c r="T336" s="17"/>
    </row>
    <row r="337" spans="1:20" s="18" customFormat="1" ht="15.75">
      <c r="A337" s="16"/>
      <c r="B337" s="81"/>
      <c r="C337" s="16"/>
      <c r="D337" s="16"/>
      <c r="E337" s="16"/>
      <c r="F337" s="16"/>
      <c r="G337" s="16"/>
      <c r="H337" s="16"/>
      <c r="I337" s="16"/>
      <c r="J337" s="16"/>
      <c r="K337" s="16"/>
      <c r="L337" s="16"/>
      <c r="M337" s="16"/>
      <c r="N337" s="16"/>
      <c r="O337" s="16"/>
      <c r="P337" s="16"/>
      <c r="Q337" s="16"/>
      <c r="R337" s="16"/>
      <c r="S337" s="16"/>
      <c r="T337" s="17"/>
    </row>
    <row r="338" spans="1:20" s="18" customFormat="1" ht="15.75">
      <c r="A338" s="16"/>
      <c r="B338" s="81"/>
      <c r="C338" s="16"/>
      <c r="D338" s="16"/>
      <c r="E338" s="16"/>
      <c r="F338" s="16"/>
      <c r="G338" s="16"/>
      <c r="H338" s="16"/>
      <c r="I338" s="16"/>
      <c r="J338" s="16"/>
      <c r="K338" s="16"/>
      <c r="L338" s="16"/>
      <c r="M338" s="16"/>
      <c r="N338" s="16"/>
      <c r="O338" s="16"/>
      <c r="P338" s="16"/>
      <c r="Q338" s="16"/>
      <c r="R338" s="16"/>
      <c r="S338" s="16"/>
      <c r="T338" s="17"/>
    </row>
    <row r="339" spans="1:20" s="18" customFormat="1" ht="15.75">
      <c r="A339" s="16"/>
      <c r="B339" s="81"/>
      <c r="C339" s="16"/>
      <c r="D339" s="16"/>
      <c r="E339" s="16"/>
      <c r="F339" s="16"/>
      <c r="G339" s="16"/>
      <c r="H339" s="16"/>
      <c r="I339" s="16"/>
      <c r="J339" s="16"/>
      <c r="K339" s="16"/>
      <c r="L339" s="16"/>
      <c r="M339" s="16"/>
      <c r="N339" s="16"/>
      <c r="O339" s="16"/>
      <c r="P339" s="16"/>
      <c r="Q339" s="16"/>
      <c r="R339" s="16"/>
      <c r="S339" s="16"/>
      <c r="T339" s="17"/>
    </row>
    <row r="340" spans="1:20" s="18" customFormat="1" ht="15.75">
      <c r="A340" s="16"/>
      <c r="B340" s="81"/>
      <c r="C340" s="16"/>
      <c r="D340" s="16"/>
      <c r="E340" s="16"/>
      <c r="F340" s="16"/>
      <c r="G340" s="16"/>
      <c r="H340" s="16"/>
      <c r="I340" s="16"/>
      <c r="J340" s="16"/>
      <c r="K340" s="16"/>
      <c r="L340" s="16"/>
      <c r="M340" s="16"/>
      <c r="N340" s="16"/>
      <c r="O340" s="16"/>
      <c r="P340" s="16"/>
      <c r="Q340" s="16"/>
      <c r="R340" s="16"/>
      <c r="S340" s="16"/>
      <c r="T340" s="17"/>
    </row>
    <row r="341" spans="1:20" s="18" customFormat="1" ht="15.75">
      <c r="A341" s="16"/>
      <c r="B341" s="81"/>
      <c r="C341" s="16"/>
      <c r="D341" s="16"/>
      <c r="E341" s="16"/>
      <c r="F341" s="16"/>
      <c r="G341" s="16"/>
      <c r="H341" s="16"/>
      <c r="I341" s="16"/>
      <c r="J341" s="16"/>
      <c r="K341" s="16"/>
      <c r="L341" s="16"/>
      <c r="M341" s="16"/>
      <c r="N341" s="16"/>
      <c r="O341" s="16"/>
      <c r="P341" s="16"/>
      <c r="Q341" s="16"/>
      <c r="R341" s="16"/>
      <c r="S341" s="16"/>
      <c r="T341" s="17"/>
    </row>
    <row r="342" spans="1:20" s="18" customFormat="1" ht="15.75">
      <c r="A342" s="16"/>
      <c r="B342" s="81"/>
      <c r="C342" s="16"/>
      <c r="D342" s="16"/>
      <c r="E342" s="16"/>
      <c r="F342" s="16"/>
      <c r="G342" s="16"/>
      <c r="H342" s="16"/>
      <c r="I342" s="16"/>
      <c r="J342" s="16"/>
      <c r="K342" s="16"/>
      <c r="L342" s="16"/>
      <c r="M342" s="16"/>
      <c r="N342" s="16"/>
      <c r="O342" s="16"/>
      <c r="P342" s="16"/>
      <c r="Q342" s="16"/>
      <c r="R342" s="16"/>
      <c r="S342" s="16"/>
      <c r="T342" s="17"/>
    </row>
    <row r="343" spans="1:20" s="18" customFormat="1" ht="15.75">
      <c r="A343" s="16"/>
      <c r="B343" s="81"/>
      <c r="C343" s="16"/>
      <c r="D343" s="16"/>
      <c r="E343" s="16"/>
      <c r="F343" s="16"/>
      <c r="G343" s="16"/>
      <c r="H343" s="16"/>
      <c r="I343" s="16"/>
      <c r="J343" s="16"/>
      <c r="K343" s="16"/>
      <c r="L343" s="16"/>
      <c r="M343" s="16"/>
      <c r="N343" s="16"/>
      <c r="O343" s="16"/>
      <c r="P343" s="16"/>
      <c r="Q343" s="16"/>
      <c r="R343" s="16"/>
      <c r="S343" s="16"/>
      <c r="T343" s="17"/>
    </row>
    <row r="344" spans="1:20" s="18" customFormat="1" ht="15.75">
      <c r="A344" s="16"/>
      <c r="B344" s="81"/>
      <c r="C344" s="16"/>
      <c r="D344" s="16"/>
      <c r="E344" s="16"/>
      <c r="F344" s="16"/>
      <c r="G344" s="16"/>
      <c r="H344" s="16"/>
      <c r="I344" s="16"/>
      <c r="J344" s="16"/>
      <c r="K344" s="16"/>
      <c r="L344" s="16"/>
      <c r="M344" s="16"/>
      <c r="N344" s="16"/>
      <c r="O344" s="16"/>
      <c r="P344" s="16"/>
      <c r="Q344" s="16"/>
      <c r="R344" s="16"/>
      <c r="S344" s="16"/>
      <c r="T344" s="17"/>
    </row>
    <row r="345" spans="1:20" s="18" customFormat="1" ht="15.75">
      <c r="A345" s="16"/>
      <c r="B345" s="81"/>
      <c r="C345" s="16"/>
      <c r="D345" s="16"/>
      <c r="E345" s="16"/>
      <c r="F345" s="16"/>
      <c r="G345" s="16"/>
      <c r="H345" s="16"/>
      <c r="I345" s="16"/>
      <c r="J345" s="16"/>
      <c r="K345" s="16"/>
      <c r="L345" s="16"/>
      <c r="M345" s="16"/>
      <c r="N345" s="16"/>
      <c r="O345" s="16"/>
      <c r="P345" s="16"/>
      <c r="Q345" s="16"/>
      <c r="R345" s="16"/>
      <c r="S345" s="16"/>
      <c r="T345" s="17"/>
    </row>
    <row r="346" spans="1:20" s="18" customFormat="1" ht="15.75">
      <c r="A346" s="16"/>
      <c r="B346" s="81"/>
      <c r="C346" s="16"/>
      <c r="D346" s="16"/>
      <c r="E346" s="16"/>
      <c r="F346" s="16"/>
      <c r="G346" s="16"/>
      <c r="H346" s="16"/>
      <c r="I346" s="16"/>
      <c r="J346" s="16"/>
      <c r="K346" s="16"/>
      <c r="L346" s="16"/>
      <c r="M346" s="16"/>
      <c r="N346" s="16"/>
      <c r="O346" s="16"/>
      <c r="P346" s="16"/>
      <c r="Q346" s="16"/>
      <c r="R346" s="16"/>
      <c r="S346" s="16"/>
      <c r="T346" s="17"/>
    </row>
    <row r="347" spans="1:20" s="18" customFormat="1" ht="15.75">
      <c r="A347" s="16"/>
      <c r="B347" s="81"/>
      <c r="C347" s="16"/>
      <c r="D347" s="16"/>
      <c r="E347" s="16"/>
      <c r="F347" s="16"/>
      <c r="G347" s="16"/>
      <c r="H347" s="16"/>
      <c r="I347" s="16"/>
      <c r="J347" s="16"/>
      <c r="K347" s="16"/>
      <c r="L347" s="16"/>
      <c r="M347" s="16"/>
      <c r="N347" s="16"/>
      <c r="O347" s="16"/>
      <c r="P347" s="16"/>
      <c r="Q347" s="16"/>
      <c r="R347" s="16"/>
      <c r="S347" s="16"/>
      <c r="T347" s="17"/>
    </row>
    <row r="348" spans="1:20" s="18" customFormat="1" ht="15.75">
      <c r="A348" s="16"/>
      <c r="B348" s="81"/>
      <c r="C348" s="16"/>
      <c r="D348" s="16"/>
      <c r="E348" s="16"/>
      <c r="F348" s="16"/>
      <c r="G348" s="16"/>
      <c r="H348" s="16"/>
      <c r="I348" s="16"/>
      <c r="J348" s="16"/>
      <c r="K348" s="16"/>
      <c r="L348" s="16"/>
      <c r="M348" s="16"/>
      <c r="N348" s="16"/>
      <c r="O348" s="16"/>
      <c r="P348" s="16"/>
      <c r="Q348" s="16"/>
      <c r="R348" s="16"/>
      <c r="S348" s="16"/>
      <c r="T348" s="17"/>
    </row>
    <row r="349" spans="1:20" s="18" customFormat="1" ht="15.75">
      <c r="A349" s="16"/>
      <c r="B349" s="81"/>
      <c r="C349" s="16"/>
      <c r="D349" s="16"/>
      <c r="E349" s="16"/>
      <c r="F349" s="16"/>
      <c r="G349" s="16"/>
      <c r="H349" s="16"/>
      <c r="I349" s="16"/>
      <c r="J349" s="16"/>
      <c r="K349" s="16"/>
      <c r="L349" s="16"/>
      <c r="M349" s="16"/>
      <c r="N349" s="16"/>
      <c r="O349" s="16"/>
      <c r="P349" s="16"/>
      <c r="Q349" s="16"/>
      <c r="R349" s="16"/>
      <c r="S349" s="16"/>
      <c r="T349" s="17"/>
    </row>
    <row r="350" spans="1:20" s="18" customFormat="1" ht="15.75">
      <c r="A350" s="16"/>
      <c r="B350" s="81"/>
      <c r="C350" s="16"/>
      <c r="D350" s="16"/>
      <c r="E350" s="16"/>
      <c r="F350" s="16"/>
      <c r="G350" s="16"/>
      <c r="H350" s="16"/>
      <c r="I350" s="16"/>
      <c r="J350" s="16"/>
      <c r="K350" s="16"/>
      <c r="L350" s="16"/>
      <c r="M350" s="16"/>
      <c r="N350" s="16"/>
      <c r="O350" s="16"/>
      <c r="P350" s="16"/>
      <c r="Q350" s="16"/>
      <c r="R350" s="16"/>
      <c r="S350" s="16"/>
      <c r="T350" s="17"/>
    </row>
    <row r="351" spans="1:20" s="18" customFormat="1" ht="15.75">
      <c r="A351" s="16"/>
      <c r="B351" s="81"/>
      <c r="C351" s="16"/>
      <c r="D351" s="16"/>
      <c r="E351" s="16"/>
      <c r="F351" s="16"/>
      <c r="G351" s="16"/>
      <c r="H351" s="16"/>
      <c r="I351" s="16"/>
      <c r="J351" s="16"/>
      <c r="K351" s="16"/>
      <c r="L351" s="16"/>
      <c r="M351" s="16"/>
      <c r="N351" s="16"/>
      <c r="O351" s="16"/>
      <c r="P351" s="16"/>
      <c r="Q351" s="16"/>
      <c r="R351" s="16"/>
      <c r="S351" s="16"/>
      <c r="T351" s="17"/>
    </row>
    <row r="352" spans="1:20" s="18" customFormat="1" ht="15.75">
      <c r="A352" s="16"/>
      <c r="B352" s="81"/>
      <c r="C352" s="16"/>
      <c r="D352" s="16"/>
      <c r="E352" s="16"/>
      <c r="F352" s="16"/>
      <c r="G352" s="16"/>
      <c r="H352" s="16"/>
      <c r="I352" s="16"/>
      <c r="J352" s="16"/>
      <c r="K352" s="16"/>
      <c r="L352" s="16"/>
      <c r="M352" s="16"/>
      <c r="N352" s="16"/>
      <c r="O352" s="16"/>
      <c r="P352" s="16"/>
      <c r="Q352" s="16"/>
      <c r="R352" s="16"/>
      <c r="S352" s="16"/>
      <c r="T352" s="17"/>
    </row>
    <row r="353" spans="1:20" s="18" customFormat="1" ht="15.75">
      <c r="A353" s="16"/>
      <c r="B353" s="81"/>
      <c r="C353" s="16"/>
      <c r="D353" s="16"/>
      <c r="E353" s="16"/>
      <c r="F353" s="16"/>
      <c r="G353" s="16"/>
      <c r="H353" s="16"/>
      <c r="I353" s="16"/>
      <c r="J353" s="16"/>
      <c r="K353" s="16"/>
      <c r="L353" s="16"/>
      <c r="M353" s="16"/>
      <c r="N353" s="16"/>
      <c r="O353" s="16"/>
      <c r="P353" s="16"/>
      <c r="Q353" s="16"/>
      <c r="R353" s="16"/>
      <c r="S353" s="16"/>
      <c r="T353" s="17"/>
    </row>
    <row r="354" spans="1:20" s="18" customFormat="1" ht="15.75">
      <c r="A354" s="16"/>
      <c r="B354" s="81"/>
      <c r="C354" s="16"/>
      <c r="D354" s="16"/>
      <c r="E354" s="16"/>
      <c r="F354" s="16"/>
      <c r="G354" s="16"/>
      <c r="H354" s="16"/>
      <c r="I354" s="16"/>
      <c r="J354" s="16"/>
      <c r="K354" s="16"/>
      <c r="L354" s="16"/>
      <c r="M354" s="16"/>
      <c r="N354" s="16"/>
      <c r="O354" s="16"/>
      <c r="P354" s="16"/>
      <c r="Q354" s="16"/>
      <c r="R354" s="16"/>
      <c r="S354" s="16"/>
      <c r="T354" s="17"/>
    </row>
    <row r="355" spans="1:20" s="18" customFormat="1" ht="15.75">
      <c r="A355" s="16"/>
      <c r="B355" s="81"/>
      <c r="C355" s="16"/>
      <c r="D355" s="16"/>
      <c r="E355" s="16"/>
      <c r="F355" s="16"/>
      <c r="G355" s="16"/>
      <c r="H355" s="16"/>
      <c r="I355" s="16"/>
      <c r="J355" s="16"/>
      <c r="K355" s="16"/>
      <c r="L355" s="16"/>
      <c r="M355" s="16"/>
      <c r="N355" s="16"/>
      <c r="O355" s="16"/>
      <c r="P355" s="16"/>
      <c r="Q355" s="16"/>
      <c r="R355" s="16"/>
      <c r="S355" s="16"/>
      <c r="T355" s="17"/>
    </row>
    <row r="356" spans="1:20" s="18" customFormat="1" ht="15.75">
      <c r="A356" s="16"/>
      <c r="B356" s="81"/>
      <c r="C356" s="16"/>
      <c r="D356" s="16"/>
      <c r="E356" s="16"/>
      <c r="F356" s="16"/>
      <c r="G356" s="16"/>
      <c r="H356" s="16"/>
      <c r="I356" s="16"/>
      <c r="J356" s="16"/>
      <c r="K356" s="16"/>
      <c r="L356" s="16"/>
      <c r="M356" s="16"/>
      <c r="N356" s="16"/>
      <c r="O356" s="16"/>
      <c r="P356" s="16"/>
      <c r="Q356" s="16"/>
      <c r="R356" s="16"/>
      <c r="S356" s="16"/>
      <c r="T356" s="17"/>
    </row>
    <row r="357" spans="1:20" s="18" customFormat="1" ht="15.75">
      <c r="A357" s="16"/>
      <c r="B357" s="81"/>
      <c r="C357" s="16"/>
      <c r="D357" s="16"/>
      <c r="E357" s="16"/>
      <c r="F357" s="16"/>
      <c r="G357" s="16"/>
      <c r="H357" s="16"/>
      <c r="I357" s="16"/>
      <c r="J357" s="16"/>
      <c r="K357" s="16"/>
      <c r="L357" s="16"/>
      <c r="M357" s="16"/>
      <c r="N357" s="16"/>
      <c r="O357" s="16"/>
      <c r="P357" s="16"/>
      <c r="Q357" s="16"/>
      <c r="R357" s="16"/>
      <c r="S357" s="16"/>
      <c r="T357" s="17"/>
    </row>
    <row r="358" spans="1:20" s="18" customFormat="1" ht="15.75">
      <c r="A358" s="16"/>
      <c r="B358" s="81"/>
      <c r="C358" s="16"/>
      <c r="D358" s="16"/>
      <c r="E358" s="16"/>
      <c r="F358" s="16"/>
      <c r="G358" s="16"/>
      <c r="H358" s="16"/>
      <c r="I358" s="16"/>
      <c r="J358" s="16"/>
      <c r="K358" s="16"/>
      <c r="L358" s="16"/>
      <c r="M358" s="16"/>
      <c r="N358" s="16"/>
      <c r="O358" s="16"/>
      <c r="P358" s="16"/>
      <c r="Q358" s="16"/>
      <c r="R358" s="16"/>
      <c r="S358" s="16"/>
      <c r="T358" s="17"/>
    </row>
    <row r="359" spans="1:20" s="18" customFormat="1" ht="15.75">
      <c r="A359" s="16"/>
      <c r="B359" s="81"/>
      <c r="C359" s="16"/>
      <c r="D359" s="16"/>
      <c r="E359" s="16"/>
      <c r="F359" s="16"/>
      <c r="G359" s="16"/>
      <c r="H359" s="16"/>
      <c r="I359" s="16"/>
      <c r="J359" s="16"/>
      <c r="K359" s="16"/>
      <c r="L359" s="16"/>
      <c r="M359" s="16"/>
      <c r="N359" s="16"/>
      <c r="O359" s="16"/>
      <c r="P359" s="16"/>
      <c r="Q359" s="16"/>
      <c r="R359" s="16"/>
      <c r="S359" s="16"/>
      <c r="T359" s="17"/>
    </row>
    <row r="360" spans="1:20" s="18" customFormat="1" ht="15.75">
      <c r="A360" s="16"/>
      <c r="B360" s="81"/>
      <c r="C360" s="16"/>
      <c r="D360" s="16"/>
      <c r="E360" s="16"/>
      <c r="F360" s="16"/>
      <c r="G360" s="16"/>
      <c r="H360" s="16"/>
      <c r="I360" s="16"/>
      <c r="J360" s="16"/>
      <c r="K360" s="16"/>
      <c r="L360" s="16"/>
      <c r="M360" s="16"/>
      <c r="N360" s="16"/>
      <c r="O360" s="16"/>
      <c r="P360" s="16"/>
      <c r="Q360" s="16"/>
      <c r="R360" s="16"/>
      <c r="S360" s="16"/>
      <c r="T360" s="17"/>
    </row>
    <row r="361" spans="1:20" s="18" customFormat="1" ht="15.75">
      <c r="A361" s="16"/>
      <c r="B361" s="81"/>
      <c r="C361" s="16"/>
      <c r="D361" s="16"/>
      <c r="E361" s="16"/>
      <c r="F361" s="16"/>
      <c r="G361" s="16"/>
      <c r="H361" s="16"/>
      <c r="I361" s="16"/>
      <c r="J361" s="16"/>
      <c r="K361" s="16"/>
      <c r="L361" s="16"/>
      <c r="M361" s="16"/>
      <c r="N361" s="16"/>
      <c r="O361" s="16"/>
      <c r="P361" s="16"/>
      <c r="Q361" s="16"/>
      <c r="R361" s="16"/>
      <c r="S361" s="16"/>
      <c r="T361" s="17"/>
    </row>
    <row r="362" spans="1:20" s="18" customFormat="1" ht="15.75">
      <c r="A362" s="16"/>
      <c r="B362" s="81"/>
      <c r="C362" s="16"/>
      <c r="D362" s="16"/>
      <c r="E362" s="16"/>
      <c r="F362" s="16"/>
      <c r="G362" s="16"/>
      <c r="H362" s="16"/>
      <c r="I362" s="16"/>
      <c r="J362" s="16"/>
      <c r="K362" s="16"/>
      <c r="L362" s="16"/>
      <c r="M362" s="16"/>
      <c r="N362" s="16"/>
      <c r="O362" s="16"/>
      <c r="P362" s="16"/>
      <c r="Q362" s="16"/>
      <c r="R362" s="16"/>
      <c r="S362" s="16"/>
      <c r="T362" s="17"/>
    </row>
    <row r="363" spans="1:20" s="18" customFormat="1" ht="15.75">
      <c r="A363" s="16"/>
      <c r="B363" s="81"/>
      <c r="C363" s="16"/>
      <c r="D363" s="16"/>
      <c r="E363" s="16"/>
      <c r="F363" s="16"/>
      <c r="G363" s="16"/>
      <c r="H363" s="16"/>
      <c r="I363" s="16"/>
      <c r="J363" s="16"/>
      <c r="K363" s="16"/>
      <c r="L363" s="16"/>
      <c r="M363" s="16"/>
      <c r="N363" s="16"/>
      <c r="O363" s="16"/>
      <c r="P363" s="16"/>
      <c r="Q363" s="16"/>
      <c r="R363" s="16"/>
      <c r="S363" s="16"/>
      <c r="T363" s="17"/>
    </row>
    <row r="364" spans="1:20" s="18" customFormat="1" ht="15.75">
      <c r="A364" s="16"/>
      <c r="B364" s="81"/>
      <c r="C364" s="16"/>
      <c r="D364" s="16"/>
      <c r="E364" s="16"/>
      <c r="F364" s="16"/>
      <c r="G364" s="16"/>
      <c r="H364" s="16"/>
      <c r="I364" s="16"/>
      <c r="J364" s="16"/>
      <c r="K364" s="16"/>
      <c r="L364" s="16"/>
      <c r="M364" s="16"/>
      <c r="N364" s="16"/>
      <c r="O364" s="16"/>
      <c r="P364" s="16"/>
      <c r="Q364" s="16"/>
      <c r="R364" s="16"/>
      <c r="S364" s="16"/>
      <c r="T364" s="17"/>
    </row>
    <row r="365" spans="1:20" s="18" customFormat="1" ht="15.75">
      <c r="A365" s="16"/>
      <c r="B365" s="81"/>
      <c r="C365" s="16"/>
      <c r="D365" s="16"/>
      <c r="E365" s="16"/>
      <c r="F365" s="16"/>
      <c r="G365" s="16"/>
      <c r="H365" s="16"/>
      <c r="I365" s="16"/>
      <c r="J365" s="16"/>
      <c r="K365" s="16"/>
      <c r="L365" s="16"/>
      <c r="M365" s="16"/>
      <c r="N365" s="16"/>
      <c r="O365" s="16"/>
      <c r="P365" s="16"/>
      <c r="Q365" s="16"/>
      <c r="R365" s="16"/>
      <c r="S365" s="16"/>
      <c r="T365" s="17"/>
    </row>
    <row r="366" spans="1:20" s="18" customFormat="1" ht="15.75">
      <c r="A366" s="16"/>
      <c r="B366" s="81"/>
      <c r="C366" s="16"/>
      <c r="D366" s="16"/>
      <c r="E366" s="16"/>
      <c r="F366" s="16"/>
      <c r="G366" s="16"/>
      <c r="H366" s="16"/>
      <c r="I366" s="16"/>
      <c r="J366" s="16"/>
      <c r="K366" s="16"/>
      <c r="L366" s="16"/>
      <c r="M366" s="16"/>
      <c r="N366" s="16"/>
      <c r="O366" s="16"/>
      <c r="P366" s="16"/>
      <c r="Q366" s="16"/>
      <c r="R366" s="16"/>
      <c r="S366" s="16"/>
      <c r="T366" s="17"/>
    </row>
    <row r="367" spans="1:20" s="18" customFormat="1" ht="15.75">
      <c r="A367" s="16"/>
      <c r="B367" s="81"/>
      <c r="C367" s="16"/>
      <c r="D367" s="16"/>
      <c r="E367" s="16"/>
      <c r="F367" s="16"/>
      <c r="G367" s="16"/>
      <c r="H367" s="16"/>
      <c r="I367" s="16"/>
      <c r="J367" s="16"/>
      <c r="K367" s="16"/>
      <c r="L367" s="16"/>
      <c r="M367" s="16"/>
      <c r="N367" s="16"/>
      <c r="O367" s="16"/>
      <c r="P367" s="16"/>
      <c r="Q367" s="16"/>
      <c r="R367" s="16"/>
      <c r="S367" s="16"/>
      <c r="T367" s="17"/>
    </row>
    <row r="368" spans="1:20" s="18" customFormat="1" ht="15.75">
      <c r="A368" s="16"/>
      <c r="B368" s="81"/>
      <c r="C368" s="16"/>
      <c r="D368" s="16"/>
      <c r="E368" s="16"/>
      <c r="F368" s="16"/>
      <c r="G368" s="16"/>
      <c r="H368" s="16"/>
      <c r="I368" s="16"/>
      <c r="J368" s="16"/>
      <c r="K368" s="16"/>
      <c r="L368" s="16"/>
      <c r="M368" s="16"/>
      <c r="N368" s="16"/>
      <c r="O368" s="16"/>
      <c r="P368" s="16"/>
      <c r="Q368" s="16"/>
      <c r="R368" s="16"/>
      <c r="S368" s="16"/>
      <c r="T368" s="17"/>
    </row>
    <row r="369" spans="1:20" s="18" customFormat="1" ht="15.75">
      <c r="A369" s="16"/>
      <c r="B369" s="81"/>
      <c r="C369" s="16"/>
      <c r="D369" s="16"/>
      <c r="E369" s="16"/>
      <c r="F369" s="16"/>
      <c r="G369" s="16"/>
      <c r="H369" s="16"/>
      <c r="I369" s="16"/>
      <c r="J369" s="16"/>
      <c r="K369" s="16"/>
      <c r="L369" s="16"/>
      <c r="M369" s="16"/>
      <c r="N369" s="16"/>
      <c r="O369" s="16"/>
      <c r="P369" s="16"/>
      <c r="Q369" s="16"/>
      <c r="R369" s="16"/>
      <c r="S369" s="16"/>
      <c r="T369" s="17"/>
    </row>
    <row r="370" spans="1:20" s="18" customFormat="1" ht="15.75">
      <c r="A370" s="16"/>
      <c r="B370" s="81"/>
      <c r="C370" s="16"/>
      <c r="D370" s="16"/>
      <c r="E370" s="16"/>
      <c r="F370" s="16"/>
      <c r="G370" s="16"/>
      <c r="H370" s="16"/>
      <c r="I370" s="16"/>
      <c r="J370" s="16"/>
      <c r="K370" s="16"/>
      <c r="L370" s="16"/>
      <c r="M370" s="16"/>
      <c r="N370" s="16"/>
      <c r="O370" s="16"/>
      <c r="P370" s="16"/>
      <c r="Q370" s="16"/>
      <c r="R370" s="16"/>
      <c r="S370" s="16"/>
      <c r="T370" s="17"/>
    </row>
    <row r="371" spans="1:20" s="18" customFormat="1" ht="15.75">
      <c r="A371" s="16"/>
      <c r="B371" s="81"/>
      <c r="C371" s="16"/>
      <c r="D371" s="16"/>
      <c r="E371" s="16"/>
      <c r="F371" s="16"/>
      <c r="G371" s="16"/>
      <c r="H371" s="16"/>
      <c r="I371" s="16"/>
      <c r="J371" s="16"/>
      <c r="K371" s="16"/>
      <c r="L371" s="16"/>
      <c r="M371" s="16"/>
      <c r="N371" s="16"/>
      <c r="O371" s="16"/>
      <c r="P371" s="16"/>
      <c r="Q371" s="16"/>
      <c r="R371" s="16"/>
      <c r="S371" s="16"/>
      <c r="T371" s="17"/>
    </row>
    <row r="372" spans="1:20" s="18" customFormat="1" ht="15.75">
      <c r="A372" s="16"/>
      <c r="B372" s="81"/>
      <c r="C372" s="16"/>
      <c r="D372" s="16"/>
      <c r="E372" s="16"/>
      <c r="F372" s="16"/>
      <c r="G372" s="16"/>
      <c r="H372" s="16"/>
      <c r="I372" s="16"/>
      <c r="J372" s="16"/>
      <c r="K372" s="16"/>
      <c r="L372" s="16"/>
      <c r="M372" s="16"/>
      <c r="N372" s="16"/>
      <c r="O372" s="16"/>
      <c r="P372" s="16"/>
      <c r="Q372" s="16"/>
      <c r="R372" s="16"/>
      <c r="S372" s="16"/>
      <c r="T372" s="17"/>
    </row>
    <row r="373" spans="1:20" s="18" customFormat="1" ht="15.75">
      <c r="A373" s="16"/>
      <c r="B373" s="81"/>
      <c r="C373" s="16"/>
      <c r="D373" s="16"/>
      <c r="E373" s="16"/>
      <c r="F373" s="16"/>
      <c r="G373" s="16"/>
      <c r="H373" s="16"/>
      <c r="I373" s="16"/>
      <c r="J373" s="16"/>
      <c r="K373" s="16"/>
      <c r="L373" s="16"/>
      <c r="M373" s="16"/>
      <c r="N373" s="16"/>
      <c r="O373" s="16"/>
      <c r="P373" s="16"/>
      <c r="Q373" s="16"/>
      <c r="R373" s="16"/>
      <c r="S373" s="16"/>
      <c r="T373" s="17"/>
    </row>
    <row r="374" spans="1:20" s="18" customFormat="1" ht="15.75">
      <c r="A374" s="16"/>
      <c r="B374" s="81"/>
      <c r="C374" s="16"/>
      <c r="D374" s="16"/>
      <c r="E374" s="16"/>
      <c r="F374" s="16"/>
      <c r="G374" s="16"/>
      <c r="H374" s="16"/>
      <c r="I374" s="16"/>
      <c r="J374" s="16"/>
      <c r="K374" s="16"/>
      <c r="L374" s="16"/>
      <c r="M374" s="16"/>
      <c r="N374" s="16"/>
      <c r="O374" s="16"/>
      <c r="P374" s="16"/>
      <c r="Q374" s="16"/>
      <c r="R374" s="16"/>
      <c r="S374" s="16"/>
      <c r="T374" s="17"/>
    </row>
    <row r="375" spans="1:20" s="18" customFormat="1" ht="15.75">
      <c r="A375" s="16"/>
      <c r="B375" s="81"/>
      <c r="C375" s="16"/>
      <c r="D375" s="16"/>
      <c r="E375" s="16"/>
      <c r="F375" s="16"/>
      <c r="G375" s="16"/>
      <c r="H375" s="16"/>
      <c r="I375" s="16"/>
      <c r="J375" s="16"/>
      <c r="K375" s="16"/>
      <c r="L375" s="16"/>
      <c r="M375" s="16"/>
      <c r="N375" s="16"/>
      <c r="O375" s="16"/>
      <c r="P375" s="16"/>
      <c r="Q375" s="16"/>
      <c r="R375" s="16"/>
      <c r="S375" s="16"/>
      <c r="T375" s="17"/>
    </row>
    <row r="376" spans="1:20" s="18" customFormat="1" ht="15.75">
      <c r="A376" s="16"/>
      <c r="B376" s="81"/>
      <c r="C376" s="16"/>
      <c r="D376" s="16"/>
      <c r="E376" s="16"/>
      <c r="F376" s="16"/>
      <c r="G376" s="16"/>
      <c r="H376" s="16"/>
      <c r="I376" s="16"/>
      <c r="J376" s="16"/>
      <c r="K376" s="16"/>
      <c r="L376" s="16"/>
      <c r="M376" s="16"/>
      <c r="N376" s="16"/>
      <c r="O376" s="16"/>
      <c r="P376" s="16"/>
      <c r="Q376" s="16"/>
      <c r="R376" s="16"/>
      <c r="S376" s="16"/>
      <c r="T376" s="17"/>
    </row>
    <row r="377" spans="1:20" s="18" customFormat="1" ht="15.75">
      <c r="A377" s="16"/>
      <c r="B377" s="81"/>
      <c r="C377" s="16"/>
      <c r="D377" s="16"/>
      <c r="E377" s="16"/>
      <c r="F377" s="16"/>
      <c r="G377" s="16"/>
      <c r="H377" s="16"/>
      <c r="I377" s="16"/>
      <c r="J377" s="16"/>
      <c r="K377" s="16"/>
      <c r="L377" s="16"/>
      <c r="M377" s="16"/>
      <c r="N377" s="16"/>
      <c r="O377" s="16"/>
      <c r="P377" s="16"/>
      <c r="Q377" s="16"/>
      <c r="R377" s="16"/>
      <c r="S377" s="16"/>
      <c r="T377" s="17"/>
    </row>
    <row r="378" spans="1:20" s="18" customFormat="1" ht="15.75">
      <c r="A378" s="16"/>
      <c r="B378" s="81"/>
      <c r="C378" s="16"/>
      <c r="D378" s="16"/>
      <c r="E378" s="16"/>
      <c r="F378" s="16"/>
      <c r="G378" s="16"/>
      <c r="H378" s="16"/>
      <c r="I378" s="16"/>
      <c r="J378" s="16"/>
      <c r="K378" s="16"/>
      <c r="L378" s="16"/>
      <c r="M378" s="16"/>
      <c r="N378" s="16"/>
      <c r="O378" s="16"/>
      <c r="P378" s="16"/>
      <c r="Q378" s="16"/>
      <c r="R378" s="16"/>
      <c r="S378" s="16"/>
      <c r="T378" s="17"/>
    </row>
    <row r="379" spans="1:20" s="18" customFormat="1" ht="15.75">
      <c r="A379" s="16"/>
      <c r="B379" s="81"/>
      <c r="C379" s="16"/>
      <c r="D379" s="16"/>
      <c r="E379" s="16"/>
      <c r="F379" s="16"/>
      <c r="G379" s="16"/>
      <c r="H379" s="16"/>
      <c r="I379" s="16"/>
      <c r="J379" s="16"/>
      <c r="K379" s="16"/>
      <c r="L379" s="16"/>
      <c r="M379" s="16"/>
      <c r="N379" s="16"/>
      <c r="O379" s="16"/>
      <c r="P379" s="16"/>
      <c r="Q379" s="16"/>
      <c r="R379" s="16"/>
      <c r="S379" s="16"/>
      <c r="T379" s="17"/>
    </row>
    <row r="380" spans="1:20" s="18" customFormat="1" ht="15.75">
      <c r="A380" s="16"/>
      <c r="B380" s="81"/>
      <c r="C380" s="16"/>
      <c r="D380" s="16"/>
      <c r="E380" s="16"/>
      <c r="F380" s="16"/>
      <c r="G380" s="16"/>
      <c r="H380" s="16"/>
      <c r="I380" s="16"/>
      <c r="J380" s="16"/>
      <c r="K380" s="16"/>
      <c r="L380" s="16"/>
      <c r="M380" s="16"/>
      <c r="N380" s="16"/>
      <c r="O380" s="16"/>
      <c r="P380" s="16"/>
      <c r="Q380" s="16"/>
      <c r="R380" s="16"/>
      <c r="S380" s="16"/>
      <c r="T380" s="17"/>
    </row>
    <row r="381" spans="1:20" s="18" customFormat="1" ht="15.75">
      <c r="A381" s="16"/>
      <c r="B381" s="81"/>
      <c r="C381" s="16"/>
      <c r="D381" s="16"/>
      <c r="E381" s="16"/>
      <c r="F381" s="16"/>
      <c r="G381" s="16"/>
      <c r="H381" s="16"/>
      <c r="I381" s="16"/>
      <c r="J381" s="16"/>
      <c r="K381" s="16"/>
      <c r="L381" s="16"/>
      <c r="M381" s="16"/>
      <c r="N381" s="16"/>
      <c r="O381" s="16"/>
      <c r="P381" s="16"/>
      <c r="Q381" s="16"/>
      <c r="R381" s="16"/>
      <c r="S381" s="16"/>
      <c r="T381" s="17"/>
    </row>
    <row r="382" spans="1:20" s="18" customFormat="1" ht="15.75">
      <c r="A382" s="16"/>
      <c r="B382" s="81"/>
      <c r="C382" s="16"/>
      <c r="D382" s="16"/>
      <c r="E382" s="16"/>
      <c r="F382" s="16"/>
      <c r="G382" s="16"/>
      <c r="H382" s="16"/>
      <c r="I382" s="16"/>
      <c r="J382" s="16"/>
      <c r="K382" s="16"/>
      <c r="L382" s="16"/>
      <c r="M382" s="16"/>
      <c r="N382" s="16"/>
      <c r="O382" s="16"/>
      <c r="P382" s="16"/>
      <c r="Q382" s="16"/>
      <c r="R382" s="16"/>
      <c r="S382" s="16"/>
      <c r="T382" s="17"/>
    </row>
    <row r="383" spans="1:20" s="18" customFormat="1" ht="15.75">
      <c r="A383" s="16"/>
      <c r="B383" s="81"/>
      <c r="C383" s="16"/>
      <c r="D383" s="16"/>
      <c r="E383" s="16"/>
      <c r="F383" s="16"/>
      <c r="G383" s="16"/>
      <c r="H383" s="16"/>
      <c r="I383" s="16"/>
      <c r="J383" s="16"/>
      <c r="K383" s="16"/>
      <c r="L383" s="16"/>
      <c r="M383" s="16"/>
      <c r="N383" s="16"/>
      <c r="O383" s="16"/>
      <c r="P383" s="16"/>
      <c r="Q383" s="16"/>
      <c r="R383" s="16"/>
      <c r="S383" s="16"/>
      <c r="T383" s="17"/>
    </row>
    <row r="384" spans="1:20" s="18" customFormat="1" ht="15.75">
      <c r="A384" s="16"/>
      <c r="B384" s="81"/>
      <c r="C384" s="16"/>
      <c r="D384" s="16"/>
      <c r="E384" s="16"/>
      <c r="F384" s="16"/>
      <c r="G384" s="16"/>
      <c r="H384" s="16"/>
      <c r="I384" s="16"/>
      <c r="J384" s="16"/>
      <c r="K384" s="16"/>
      <c r="L384" s="16"/>
      <c r="M384" s="16"/>
      <c r="N384" s="16"/>
      <c r="O384" s="16"/>
      <c r="P384" s="16"/>
      <c r="Q384" s="16"/>
      <c r="R384" s="16"/>
      <c r="S384" s="16"/>
      <c r="T384" s="17"/>
    </row>
    <row r="385" spans="1:20" s="18" customFormat="1" ht="15.75">
      <c r="A385" s="16"/>
      <c r="B385" s="81"/>
      <c r="C385" s="16"/>
      <c r="D385" s="16"/>
      <c r="E385" s="16"/>
      <c r="F385" s="16"/>
      <c r="G385" s="16"/>
      <c r="H385" s="16"/>
      <c r="I385" s="16"/>
      <c r="J385" s="16"/>
      <c r="K385" s="16"/>
      <c r="L385" s="16"/>
      <c r="M385" s="16"/>
      <c r="N385" s="16"/>
      <c r="O385" s="16"/>
      <c r="P385" s="16"/>
      <c r="Q385" s="16"/>
      <c r="R385" s="16"/>
      <c r="S385" s="16"/>
      <c r="T385" s="17"/>
    </row>
    <row r="386" spans="1:20" s="18" customFormat="1" ht="15.75">
      <c r="A386" s="16"/>
      <c r="B386" s="81"/>
      <c r="C386" s="16"/>
      <c r="D386" s="16"/>
      <c r="E386" s="16"/>
      <c r="F386" s="16"/>
      <c r="G386" s="16"/>
      <c r="H386" s="16"/>
      <c r="I386" s="16"/>
      <c r="J386" s="16"/>
      <c r="K386" s="16"/>
      <c r="L386" s="16"/>
      <c r="M386" s="16"/>
      <c r="N386" s="16"/>
      <c r="O386" s="16"/>
      <c r="P386" s="16"/>
      <c r="Q386" s="16"/>
      <c r="R386" s="16"/>
      <c r="S386" s="16"/>
      <c r="T386" s="17"/>
    </row>
    <row r="387" spans="1:20" s="18" customFormat="1" ht="15.75">
      <c r="A387" s="16"/>
      <c r="B387" s="81"/>
      <c r="C387" s="16"/>
      <c r="D387" s="16"/>
      <c r="E387" s="16"/>
      <c r="F387" s="16"/>
      <c r="G387" s="16"/>
      <c r="H387" s="16"/>
      <c r="I387" s="16"/>
      <c r="J387" s="16"/>
      <c r="K387" s="16"/>
      <c r="L387" s="16"/>
      <c r="M387" s="16"/>
      <c r="N387" s="16"/>
      <c r="O387" s="16"/>
      <c r="P387" s="16"/>
      <c r="Q387" s="16"/>
      <c r="R387" s="16"/>
      <c r="S387" s="16"/>
      <c r="T387" s="17"/>
    </row>
    <row r="388" spans="1:20" s="18" customFormat="1" ht="15.75">
      <c r="A388" s="16"/>
      <c r="B388" s="81"/>
      <c r="C388" s="16"/>
      <c r="D388" s="16"/>
      <c r="E388" s="16"/>
      <c r="F388" s="16"/>
      <c r="G388" s="16"/>
      <c r="H388" s="16"/>
      <c r="I388" s="16"/>
      <c r="J388" s="16"/>
      <c r="K388" s="16"/>
      <c r="L388" s="16"/>
      <c r="M388" s="16"/>
      <c r="N388" s="16"/>
      <c r="O388" s="16"/>
      <c r="P388" s="16"/>
      <c r="Q388" s="16"/>
      <c r="R388" s="16"/>
      <c r="S388" s="16"/>
      <c r="T388" s="17"/>
    </row>
    <row r="389" spans="1:20" s="18" customFormat="1" ht="15.75">
      <c r="A389" s="16"/>
      <c r="B389" s="81"/>
      <c r="C389" s="16"/>
      <c r="D389" s="16"/>
      <c r="E389" s="16"/>
      <c r="F389" s="16"/>
      <c r="G389" s="16"/>
      <c r="H389" s="16"/>
      <c r="I389" s="16"/>
      <c r="J389" s="16"/>
      <c r="K389" s="16"/>
      <c r="L389" s="16"/>
      <c r="M389" s="16"/>
      <c r="N389" s="16"/>
      <c r="O389" s="16"/>
      <c r="P389" s="16"/>
      <c r="Q389" s="16"/>
      <c r="R389" s="16"/>
      <c r="S389" s="16"/>
      <c r="T389" s="17"/>
    </row>
    <row r="390" spans="1:20" s="18" customFormat="1" ht="15.75">
      <c r="A390" s="16"/>
      <c r="B390" s="81"/>
      <c r="C390" s="16"/>
      <c r="D390" s="16"/>
      <c r="E390" s="16"/>
      <c r="F390" s="16"/>
      <c r="G390" s="16"/>
      <c r="H390" s="16"/>
      <c r="I390" s="16"/>
      <c r="J390" s="16"/>
      <c r="K390" s="16"/>
      <c r="L390" s="16"/>
      <c r="M390" s="16"/>
      <c r="N390" s="16"/>
      <c r="O390" s="16"/>
      <c r="P390" s="16"/>
      <c r="Q390" s="16"/>
      <c r="R390" s="16"/>
      <c r="S390" s="16"/>
      <c r="T390" s="17"/>
    </row>
    <row r="391" spans="1:20" s="18" customFormat="1" ht="15.75">
      <c r="A391" s="16"/>
      <c r="B391" s="81"/>
      <c r="C391" s="16"/>
      <c r="D391" s="16"/>
      <c r="E391" s="16"/>
      <c r="F391" s="16"/>
      <c r="G391" s="16"/>
      <c r="H391" s="16"/>
      <c r="I391" s="16"/>
      <c r="J391" s="16"/>
      <c r="K391" s="16"/>
      <c r="L391" s="16"/>
      <c r="M391" s="16"/>
      <c r="N391" s="16"/>
      <c r="O391" s="16"/>
      <c r="P391" s="16"/>
      <c r="Q391" s="16"/>
      <c r="R391" s="16"/>
      <c r="S391" s="16"/>
      <c r="T391" s="17"/>
    </row>
    <row r="392" spans="1:20" s="18" customFormat="1" ht="15.75">
      <c r="A392" s="16"/>
      <c r="B392" s="81"/>
      <c r="C392" s="16"/>
      <c r="D392" s="16"/>
      <c r="E392" s="16"/>
      <c r="F392" s="16"/>
      <c r="G392" s="16"/>
      <c r="H392" s="16"/>
      <c r="I392" s="16"/>
      <c r="J392" s="16"/>
      <c r="K392" s="16"/>
      <c r="L392" s="16"/>
      <c r="M392" s="16"/>
      <c r="N392" s="16"/>
      <c r="O392" s="16"/>
      <c r="P392" s="16"/>
      <c r="Q392" s="16"/>
      <c r="R392" s="16"/>
      <c r="S392" s="16"/>
      <c r="T392" s="17"/>
    </row>
    <row r="393" spans="1:20" s="18" customFormat="1" ht="15.75">
      <c r="A393" s="16"/>
      <c r="B393" s="81"/>
      <c r="C393" s="16"/>
      <c r="D393" s="16"/>
      <c r="E393" s="16"/>
      <c r="F393" s="16"/>
      <c r="G393" s="16"/>
      <c r="H393" s="16"/>
      <c r="I393" s="16"/>
      <c r="J393" s="16"/>
      <c r="K393" s="16"/>
      <c r="L393" s="16"/>
      <c r="M393" s="16"/>
      <c r="N393" s="16"/>
      <c r="O393" s="16"/>
      <c r="P393" s="16"/>
      <c r="Q393" s="16"/>
      <c r="R393" s="16"/>
      <c r="S393" s="16"/>
      <c r="T393" s="17"/>
    </row>
    <row r="394" spans="1:20" s="18" customFormat="1" ht="15.75">
      <c r="A394" s="16"/>
      <c r="B394" s="81"/>
      <c r="C394" s="16"/>
      <c r="D394" s="16"/>
      <c r="E394" s="16"/>
      <c r="F394" s="16"/>
      <c r="G394" s="16"/>
      <c r="H394" s="16"/>
      <c r="I394" s="16"/>
      <c r="J394" s="16"/>
      <c r="K394" s="16"/>
      <c r="L394" s="16"/>
      <c r="M394" s="16"/>
      <c r="N394" s="16"/>
      <c r="O394" s="16"/>
      <c r="P394" s="16"/>
      <c r="Q394" s="16"/>
      <c r="R394" s="16"/>
      <c r="S394" s="16"/>
      <c r="T394" s="17"/>
    </row>
    <row r="395" spans="1:20" s="18" customFormat="1" ht="15.75">
      <c r="A395" s="16"/>
      <c r="B395" s="81"/>
      <c r="C395" s="16"/>
      <c r="D395" s="16"/>
      <c r="E395" s="16"/>
      <c r="F395" s="16"/>
      <c r="G395" s="16"/>
      <c r="H395" s="16"/>
      <c r="I395" s="16"/>
      <c r="J395" s="16"/>
      <c r="K395" s="16"/>
      <c r="L395" s="16"/>
      <c r="M395" s="16"/>
      <c r="N395" s="16"/>
      <c r="O395" s="16"/>
      <c r="P395" s="16"/>
      <c r="Q395" s="16"/>
      <c r="R395" s="16"/>
      <c r="S395" s="16"/>
      <c r="T395" s="17"/>
    </row>
    <row r="396" spans="1:20" s="18" customFormat="1" ht="15.75">
      <c r="A396" s="16"/>
      <c r="B396" s="81"/>
      <c r="C396" s="16"/>
      <c r="D396" s="16"/>
      <c r="E396" s="16"/>
      <c r="F396" s="16"/>
      <c r="G396" s="16"/>
      <c r="H396" s="16"/>
      <c r="I396" s="16"/>
      <c r="J396" s="16"/>
      <c r="K396" s="16"/>
      <c r="L396" s="16"/>
      <c r="M396" s="16"/>
      <c r="N396" s="16"/>
      <c r="O396" s="16"/>
      <c r="P396" s="16"/>
      <c r="Q396" s="16"/>
      <c r="R396" s="16"/>
      <c r="S396" s="16"/>
      <c r="T396" s="17"/>
    </row>
    <row r="397" spans="1:20" s="18" customFormat="1" ht="15.75">
      <c r="A397" s="16"/>
      <c r="B397" s="81"/>
      <c r="C397" s="16"/>
      <c r="D397" s="16"/>
      <c r="E397" s="16"/>
      <c r="F397" s="16"/>
      <c r="G397" s="16"/>
      <c r="H397" s="16"/>
      <c r="I397" s="16"/>
      <c r="J397" s="16"/>
      <c r="K397" s="16"/>
      <c r="L397" s="16"/>
      <c r="M397" s="16"/>
      <c r="N397" s="16"/>
      <c r="O397" s="16"/>
      <c r="P397" s="16"/>
      <c r="Q397" s="16"/>
      <c r="R397" s="16"/>
      <c r="S397" s="16"/>
      <c r="T397" s="17"/>
    </row>
    <row r="398" spans="1:20" s="18" customFormat="1" ht="15.75">
      <c r="A398" s="16"/>
      <c r="B398" s="81"/>
      <c r="C398" s="16"/>
      <c r="D398" s="16"/>
      <c r="E398" s="16"/>
      <c r="F398" s="16"/>
      <c r="G398" s="16"/>
      <c r="H398" s="16"/>
      <c r="I398" s="16"/>
      <c r="J398" s="16"/>
      <c r="K398" s="16"/>
      <c r="L398" s="16"/>
      <c r="M398" s="16"/>
      <c r="N398" s="16"/>
      <c r="O398" s="16"/>
      <c r="P398" s="16"/>
      <c r="Q398" s="16"/>
      <c r="R398" s="16"/>
      <c r="S398" s="16"/>
      <c r="T398" s="17"/>
    </row>
    <row r="399" spans="1:20" s="18" customFormat="1" ht="15.75">
      <c r="A399" s="16"/>
      <c r="B399" s="81"/>
      <c r="C399" s="16"/>
      <c r="D399" s="16"/>
      <c r="E399" s="16"/>
      <c r="F399" s="16"/>
      <c r="G399" s="16"/>
      <c r="H399" s="16"/>
      <c r="I399" s="16"/>
      <c r="J399" s="16"/>
      <c r="K399" s="16"/>
      <c r="L399" s="16"/>
      <c r="M399" s="16"/>
      <c r="N399" s="16"/>
      <c r="O399" s="16"/>
      <c r="P399" s="16"/>
      <c r="Q399" s="16"/>
      <c r="R399" s="16"/>
      <c r="S399" s="16"/>
      <c r="T399" s="17"/>
    </row>
    <row r="400" spans="1:20" s="18" customFormat="1" ht="15.75">
      <c r="A400" s="16"/>
      <c r="B400" s="81"/>
      <c r="C400" s="16"/>
      <c r="D400" s="16"/>
      <c r="E400" s="16"/>
      <c r="F400" s="16"/>
      <c r="G400" s="16"/>
      <c r="H400" s="16"/>
      <c r="I400" s="16"/>
      <c r="J400" s="16"/>
      <c r="K400" s="16"/>
      <c r="L400" s="16"/>
      <c r="M400" s="16"/>
      <c r="N400" s="16"/>
      <c r="O400" s="16"/>
      <c r="P400" s="16"/>
      <c r="Q400" s="16"/>
      <c r="R400" s="16"/>
      <c r="S400" s="16"/>
      <c r="T400" s="17"/>
    </row>
    <row r="401" spans="1:21" s="18" customFormat="1" ht="15.75">
      <c r="A401" s="16"/>
      <c r="B401" s="81"/>
      <c r="C401" s="16"/>
      <c r="D401" s="16"/>
      <c r="E401" s="16"/>
      <c r="F401" s="16"/>
      <c r="G401" s="16"/>
      <c r="H401" s="16"/>
      <c r="I401" s="16"/>
      <c r="J401" s="16"/>
      <c r="K401" s="16"/>
      <c r="L401" s="16"/>
      <c r="M401" s="16"/>
      <c r="N401" s="16"/>
      <c r="O401" s="16"/>
      <c r="P401" s="16"/>
      <c r="Q401" s="16"/>
      <c r="R401" s="16"/>
      <c r="S401" s="16"/>
      <c r="T401" s="17"/>
    </row>
    <row r="402" spans="1:21" s="18" customFormat="1" ht="15.75">
      <c r="A402" s="16"/>
      <c r="B402" s="81"/>
      <c r="C402" s="16"/>
      <c r="D402" s="16"/>
      <c r="E402" s="16"/>
      <c r="F402" s="16"/>
      <c r="G402" s="16"/>
      <c r="H402" s="16"/>
      <c r="I402" s="16"/>
      <c r="J402" s="16"/>
      <c r="K402" s="16"/>
      <c r="L402" s="16"/>
      <c r="M402" s="16"/>
      <c r="N402" s="16"/>
      <c r="O402" s="16"/>
      <c r="P402" s="16"/>
      <c r="Q402" s="16"/>
      <c r="R402" s="16"/>
      <c r="S402" s="16"/>
      <c r="T402" s="17"/>
    </row>
    <row r="403" spans="1:21" s="18" customFormat="1" ht="15.75">
      <c r="A403" s="16"/>
      <c r="B403" s="81"/>
      <c r="C403" s="16"/>
      <c r="D403" s="16"/>
      <c r="E403" s="16"/>
      <c r="F403" s="16"/>
      <c r="G403" s="16"/>
      <c r="H403" s="16"/>
      <c r="I403" s="16"/>
      <c r="J403" s="16"/>
      <c r="K403" s="16"/>
      <c r="L403" s="16"/>
      <c r="M403" s="16"/>
      <c r="N403" s="16"/>
      <c r="O403" s="16"/>
      <c r="P403" s="16"/>
      <c r="Q403" s="16"/>
      <c r="R403" s="16"/>
      <c r="S403" s="16"/>
      <c r="T403" s="17"/>
    </row>
    <row r="404" spans="1:21" s="18" customFormat="1" ht="15.75">
      <c r="A404" s="16"/>
      <c r="B404" s="81"/>
      <c r="C404" s="16"/>
      <c r="D404" s="16"/>
      <c r="E404" s="16"/>
      <c r="F404" s="16"/>
      <c r="G404" s="16"/>
      <c r="H404" s="16"/>
      <c r="I404" s="16"/>
      <c r="J404" s="16"/>
      <c r="K404" s="16"/>
      <c r="L404" s="16"/>
      <c r="M404" s="16"/>
      <c r="N404" s="16"/>
      <c r="O404" s="16"/>
      <c r="P404" s="16"/>
      <c r="Q404" s="16"/>
      <c r="R404" s="16"/>
      <c r="S404" s="16"/>
      <c r="T404" s="17"/>
    </row>
    <row r="405" spans="1:21" s="18" customFormat="1" ht="15.75">
      <c r="A405" s="16"/>
      <c r="B405" s="81"/>
      <c r="C405" s="16"/>
      <c r="D405" s="16"/>
      <c r="E405" s="16"/>
      <c r="F405" s="16"/>
      <c r="G405" s="16"/>
      <c r="H405" s="16"/>
      <c r="I405" s="16"/>
      <c r="J405" s="16"/>
      <c r="K405" s="16"/>
      <c r="L405" s="16"/>
      <c r="M405" s="16"/>
      <c r="N405" s="16"/>
      <c r="O405" s="16"/>
      <c r="P405" s="16"/>
      <c r="Q405" s="16"/>
      <c r="R405" s="16"/>
      <c r="S405" s="16"/>
      <c r="T405" s="17"/>
    </row>
    <row r="406" spans="1:21" s="18" customFormat="1" ht="15.75">
      <c r="A406" s="16"/>
      <c r="B406" s="81"/>
      <c r="C406" s="16"/>
      <c r="D406" s="16"/>
      <c r="E406" s="16"/>
      <c r="F406" s="16"/>
      <c r="G406" s="16"/>
      <c r="H406" s="16"/>
      <c r="I406" s="16"/>
      <c r="J406" s="16"/>
      <c r="K406" s="16"/>
      <c r="L406" s="16"/>
      <c r="M406" s="16"/>
      <c r="N406" s="16"/>
      <c r="O406" s="16"/>
      <c r="P406" s="16"/>
      <c r="Q406" s="16"/>
      <c r="R406" s="16"/>
      <c r="S406" s="16"/>
      <c r="T406" s="17"/>
    </row>
    <row r="407" spans="1:21" s="18" customFormat="1" ht="15.75">
      <c r="A407" s="16"/>
      <c r="B407" s="81"/>
      <c r="C407" s="16"/>
      <c r="D407" s="16"/>
      <c r="E407" s="16"/>
      <c r="F407" s="16"/>
      <c r="G407" s="16"/>
      <c r="H407" s="16"/>
      <c r="I407" s="16"/>
      <c r="J407" s="16"/>
      <c r="K407" s="16"/>
      <c r="L407" s="16"/>
      <c r="M407" s="16"/>
      <c r="N407" s="16"/>
      <c r="O407" s="16"/>
      <c r="P407" s="16"/>
      <c r="Q407" s="16"/>
      <c r="R407" s="16"/>
      <c r="S407" s="16"/>
      <c r="T407" s="17"/>
    </row>
    <row r="408" spans="1:21" s="18" customFormat="1" ht="15.75">
      <c r="A408" s="16"/>
      <c r="B408" s="81"/>
      <c r="C408" s="16"/>
      <c r="D408" s="16"/>
      <c r="E408" s="16"/>
      <c r="F408" s="16"/>
      <c r="G408" s="16"/>
      <c r="H408" s="16"/>
      <c r="I408" s="16"/>
      <c r="J408" s="16"/>
      <c r="K408" s="16"/>
      <c r="L408" s="16"/>
      <c r="M408" s="16"/>
      <c r="N408" s="16"/>
      <c r="O408" s="16"/>
      <c r="P408" s="16"/>
      <c r="Q408" s="16"/>
      <c r="R408" s="16"/>
      <c r="S408" s="16"/>
      <c r="T408" s="17"/>
    </row>
    <row r="409" spans="1:21" s="18" customFormat="1" ht="15.75">
      <c r="A409" s="16"/>
      <c r="B409" s="81"/>
      <c r="C409" s="16"/>
      <c r="D409" s="16"/>
      <c r="E409" s="16"/>
      <c r="F409" s="16"/>
      <c r="G409" s="16"/>
      <c r="H409" s="16"/>
      <c r="I409" s="16"/>
      <c r="J409" s="16"/>
      <c r="K409" s="16"/>
      <c r="L409" s="16"/>
      <c r="M409" s="16"/>
      <c r="N409" s="16"/>
      <c r="O409" s="16"/>
      <c r="P409" s="16"/>
      <c r="Q409" s="16"/>
      <c r="R409" s="16"/>
      <c r="S409" s="16"/>
      <c r="T409" s="17"/>
    </row>
    <row r="410" spans="1:21" s="18" customFormat="1" ht="15.75">
      <c r="A410" s="16"/>
      <c r="B410" s="81"/>
      <c r="C410" s="16"/>
      <c r="D410" s="16"/>
      <c r="E410" s="16"/>
      <c r="F410" s="16"/>
      <c r="G410" s="16"/>
      <c r="H410" s="16"/>
      <c r="I410" s="16"/>
      <c r="J410" s="16"/>
      <c r="K410" s="16"/>
      <c r="L410" s="16"/>
      <c r="M410" s="16"/>
      <c r="N410" s="16"/>
      <c r="O410" s="16"/>
      <c r="P410" s="16"/>
      <c r="Q410" s="16"/>
      <c r="R410" s="16"/>
      <c r="S410" s="16"/>
      <c r="T410" s="17"/>
    </row>
    <row r="411" spans="1:21" ht="15.75">
      <c r="A411" s="16"/>
      <c r="B411" s="81"/>
      <c r="C411" s="16"/>
      <c r="D411" s="16"/>
      <c r="E411" s="16"/>
      <c r="F411" s="16"/>
      <c r="G411" s="16"/>
      <c r="H411" s="16"/>
      <c r="I411" s="16"/>
      <c r="J411" s="16"/>
      <c r="K411" s="16"/>
      <c r="L411" s="16"/>
      <c r="M411" s="16"/>
      <c r="N411" s="16"/>
      <c r="O411" s="16"/>
      <c r="P411" s="16"/>
      <c r="Q411" s="16"/>
      <c r="R411" s="16"/>
      <c r="S411" s="16"/>
      <c r="T411" s="17"/>
      <c r="U411" s="18"/>
    </row>
    <row r="412" spans="1:21" ht="15.75">
      <c r="A412" s="16"/>
      <c r="B412" s="81"/>
      <c r="C412" s="16"/>
      <c r="D412" s="16"/>
      <c r="E412" s="16"/>
      <c r="F412" s="16"/>
      <c r="G412" s="16"/>
      <c r="H412" s="16"/>
      <c r="I412" s="16"/>
      <c r="J412" s="16"/>
      <c r="K412" s="16"/>
      <c r="L412" s="16"/>
      <c r="M412" s="16"/>
      <c r="N412" s="16"/>
      <c r="O412" s="16"/>
      <c r="P412" s="16"/>
      <c r="Q412" s="16"/>
      <c r="R412" s="16"/>
      <c r="S412" s="16"/>
      <c r="T412" s="17"/>
      <c r="U412" s="18"/>
    </row>
    <row r="413" spans="1:21" ht="15.75">
      <c r="A413" s="16"/>
      <c r="B413" s="81"/>
      <c r="C413" s="16"/>
      <c r="D413" s="16"/>
      <c r="E413" s="16"/>
      <c r="F413" s="16"/>
      <c r="G413" s="16"/>
      <c r="H413" s="16"/>
      <c r="I413" s="16"/>
      <c r="J413" s="16"/>
      <c r="K413" s="16"/>
      <c r="L413" s="16"/>
      <c r="M413" s="16"/>
      <c r="N413" s="16"/>
      <c r="O413" s="16"/>
      <c r="P413" s="16"/>
      <c r="Q413" s="16"/>
      <c r="R413" s="16"/>
      <c r="S413" s="16"/>
      <c r="T413" s="17"/>
      <c r="U413" s="18"/>
    </row>
    <row r="414" spans="1:21" ht="15.75">
      <c r="A414" s="16"/>
      <c r="B414" s="81"/>
      <c r="C414" s="16"/>
      <c r="D414" s="16"/>
      <c r="E414" s="16"/>
      <c r="F414" s="16"/>
      <c r="G414" s="16"/>
      <c r="H414" s="16"/>
      <c r="I414" s="16"/>
      <c r="J414" s="16"/>
      <c r="K414" s="16"/>
      <c r="L414" s="16"/>
      <c r="M414" s="16"/>
      <c r="N414" s="16"/>
      <c r="O414" s="16"/>
      <c r="P414" s="16"/>
      <c r="Q414" s="16"/>
      <c r="R414" s="16"/>
      <c r="S414" s="16"/>
      <c r="T414" s="17"/>
      <c r="U414" s="18"/>
    </row>
    <row r="415" spans="1:21" ht="15.75">
      <c r="A415" s="16"/>
      <c r="B415" s="81"/>
      <c r="C415" s="16"/>
      <c r="D415" s="16"/>
      <c r="E415" s="16"/>
      <c r="F415" s="16"/>
      <c r="G415" s="16"/>
      <c r="H415" s="16"/>
      <c r="I415" s="16"/>
      <c r="J415" s="16"/>
      <c r="K415" s="16"/>
      <c r="L415" s="16"/>
      <c r="M415" s="16"/>
      <c r="N415" s="16"/>
      <c r="O415" s="16"/>
      <c r="P415" s="16"/>
      <c r="Q415" s="16"/>
      <c r="R415" s="16"/>
      <c r="S415" s="16"/>
      <c r="T415" s="17"/>
      <c r="U415" s="18"/>
    </row>
    <row r="416" spans="1:21" ht="15.75">
      <c r="A416" s="16"/>
      <c r="B416" s="81"/>
      <c r="C416" s="16"/>
      <c r="D416" s="16"/>
      <c r="E416" s="16"/>
      <c r="F416" s="16"/>
      <c r="G416" s="16"/>
      <c r="H416" s="16"/>
      <c r="I416" s="16"/>
      <c r="J416" s="16"/>
      <c r="K416" s="16"/>
      <c r="L416" s="16"/>
      <c r="M416" s="16"/>
      <c r="N416" s="16"/>
      <c r="O416" s="16"/>
      <c r="P416" s="16"/>
      <c r="Q416" s="16"/>
      <c r="R416" s="16"/>
      <c r="S416" s="16"/>
      <c r="T416" s="17"/>
      <c r="U416" s="18"/>
    </row>
    <row r="417" spans="1:21" ht="15.75">
      <c r="A417" s="16"/>
      <c r="B417" s="81"/>
      <c r="C417" s="16"/>
      <c r="D417" s="16"/>
      <c r="E417" s="16"/>
      <c r="F417" s="16"/>
      <c r="G417" s="16"/>
      <c r="H417" s="16"/>
      <c r="I417" s="16"/>
      <c r="J417" s="16"/>
      <c r="K417" s="16"/>
      <c r="L417" s="16"/>
      <c r="M417" s="16"/>
      <c r="N417" s="16"/>
      <c r="O417" s="16"/>
      <c r="P417" s="16"/>
      <c r="Q417" s="16"/>
      <c r="R417" s="16"/>
      <c r="S417" s="16"/>
      <c r="T417" s="17"/>
      <c r="U417" s="18"/>
    </row>
    <row r="418" spans="1:21" ht="15.75">
      <c r="A418" s="16"/>
      <c r="B418" s="81"/>
      <c r="C418" s="16"/>
      <c r="D418" s="16"/>
      <c r="E418" s="16"/>
      <c r="F418" s="16"/>
      <c r="G418" s="16"/>
      <c r="H418" s="16"/>
      <c r="I418" s="16"/>
      <c r="J418" s="16"/>
      <c r="K418" s="16"/>
      <c r="L418" s="16"/>
      <c r="M418" s="16"/>
      <c r="N418" s="16"/>
      <c r="O418" s="16"/>
      <c r="P418" s="16"/>
      <c r="Q418" s="16"/>
      <c r="R418" s="16"/>
      <c r="S418" s="16"/>
      <c r="T418" s="17"/>
      <c r="U418" s="18"/>
    </row>
    <row r="419" spans="1:21" ht="15.75">
      <c r="A419" s="16"/>
      <c r="B419" s="81"/>
      <c r="C419" s="16"/>
      <c r="D419" s="16"/>
      <c r="E419" s="16"/>
      <c r="F419" s="16"/>
      <c r="G419" s="16"/>
      <c r="H419" s="16"/>
      <c r="I419" s="16"/>
      <c r="J419" s="16"/>
      <c r="K419" s="16"/>
      <c r="L419" s="16"/>
      <c r="M419" s="16"/>
      <c r="N419" s="16"/>
      <c r="O419" s="16"/>
      <c r="P419" s="16"/>
      <c r="Q419" s="16"/>
      <c r="R419" s="16"/>
      <c r="S419" s="16"/>
      <c r="T419" s="17"/>
      <c r="U419" s="18"/>
    </row>
    <row r="420" spans="1:21" ht="15.75">
      <c r="A420" s="16"/>
      <c r="B420" s="81"/>
      <c r="C420" s="16"/>
      <c r="D420" s="16"/>
      <c r="E420" s="16"/>
      <c r="F420" s="16"/>
      <c r="G420" s="16"/>
      <c r="H420" s="16"/>
      <c r="I420" s="16"/>
      <c r="J420" s="16"/>
      <c r="K420" s="16"/>
      <c r="L420" s="16"/>
      <c r="M420" s="16"/>
      <c r="N420" s="16"/>
      <c r="O420" s="16"/>
      <c r="P420" s="16"/>
      <c r="Q420" s="16"/>
      <c r="R420" s="16"/>
      <c r="S420" s="16"/>
      <c r="T420" s="17"/>
      <c r="U420" s="18"/>
    </row>
    <row r="421" spans="1:21" ht="15.75">
      <c r="A421" s="16"/>
      <c r="B421" s="81"/>
      <c r="C421" s="16"/>
      <c r="D421" s="16"/>
      <c r="E421" s="16"/>
      <c r="F421" s="16"/>
      <c r="G421" s="16"/>
      <c r="H421" s="16"/>
      <c r="I421" s="16"/>
      <c r="J421" s="16"/>
      <c r="K421" s="16"/>
      <c r="L421" s="16"/>
      <c r="M421" s="16"/>
      <c r="N421" s="16"/>
      <c r="O421" s="16"/>
      <c r="P421" s="16"/>
      <c r="Q421" s="16"/>
      <c r="R421" s="16"/>
      <c r="S421" s="16"/>
      <c r="T421" s="17"/>
      <c r="U421" s="18"/>
    </row>
    <row r="422" spans="1:21" ht="15.75">
      <c r="A422" s="16"/>
      <c r="B422" s="81"/>
      <c r="C422" s="16"/>
      <c r="D422" s="16"/>
      <c r="E422" s="16"/>
      <c r="F422" s="16"/>
      <c r="G422" s="16"/>
      <c r="H422" s="16"/>
      <c r="I422" s="16"/>
      <c r="J422" s="16"/>
      <c r="K422" s="16"/>
      <c r="L422" s="16"/>
      <c r="M422" s="16"/>
      <c r="N422" s="16"/>
      <c r="O422" s="16"/>
      <c r="P422" s="16"/>
      <c r="Q422" s="16"/>
      <c r="R422" s="16"/>
      <c r="S422" s="16"/>
      <c r="T422" s="17"/>
      <c r="U422" s="18"/>
    </row>
    <row r="423" spans="1:21" ht="15.75">
      <c r="A423" s="16"/>
      <c r="B423" s="81"/>
      <c r="C423" s="16"/>
      <c r="D423" s="16"/>
      <c r="E423" s="16"/>
      <c r="F423" s="16"/>
      <c r="G423" s="16"/>
      <c r="H423" s="16"/>
      <c r="I423" s="16"/>
      <c r="J423" s="16"/>
      <c r="K423" s="16"/>
      <c r="L423" s="16"/>
      <c r="M423" s="16"/>
      <c r="N423" s="16"/>
      <c r="O423" s="16"/>
      <c r="P423" s="16"/>
      <c r="Q423" s="16"/>
      <c r="R423" s="16"/>
      <c r="S423" s="16"/>
      <c r="T423" s="17"/>
      <c r="U423" s="18"/>
    </row>
    <row r="424" spans="1:21" ht="15.75">
      <c r="A424" s="16"/>
      <c r="B424" s="81"/>
      <c r="C424" s="16"/>
      <c r="D424" s="16"/>
      <c r="E424" s="16"/>
      <c r="F424" s="16"/>
      <c r="G424" s="16"/>
      <c r="H424" s="16"/>
      <c r="I424" s="16"/>
      <c r="J424" s="16"/>
      <c r="K424" s="16"/>
      <c r="L424" s="16"/>
      <c r="M424" s="16"/>
      <c r="N424" s="16"/>
      <c r="O424" s="16"/>
      <c r="P424" s="16"/>
      <c r="Q424" s="16"/>
      <c r="R424" s="16"/>
      <c r="S424" s="16"/>
      <c r="T424" s="17"/>
      <c r="U424" s="18"/>
    </row>
    <row r="425" spans="1:21" ht="15.75">
      <c r="A425" s="16"/>
      <c r="B425" s="81"/>
      <c r="C425" s="16"/>
      <c r="D425" s="16"/>
      <c r="E425" s="16"/>
      <c r="F425" s="16"/>
      <c r="G425" s="16"/>
      <c r="H425" s="16"/>
      <c r="I425" s="16"/>
      <c r="J425" s="16"/>
      <c r="K425" s="16"/>
      <c r="L425" s="16"/>
      <c r="M425" s="16"/>
      <c r="N425" s="16"/>
      <c r="O425" s="16"/>
      <c r="P425" s="16"/>
      <c r="Q425" s="16"/>
      <c r="R425" s="16"/>
      <c r="S425" s="16"/>
      <c r="T425" s="17"/>
      <c r="U425" s="18"/>
    </row>
    <row r="426" spans="1:21" ht="15.75">
      <c r="A426" s="16"/>
      <c r="B426" s="81"/>
      <c r="C426" s="16"/>
      <c r="D426" s="16"/>
      <c r="E426" s="16"/>
      <c r="F426" s="16"/>
      <c r="G426" s="16"/>
      <c r="H426" s="16"/>
      <c r="I426" s="16"/>
      <c r="J426" s="16"/>
      <c r="K426" s="16"/>
      <c r="L426" s="16"/>
      <c r="M426" s="16"/>
      <c r="N426" s="16"/>
      <c r="O426" s="16"/>
      <c r="P426" s="16"/>
      <c r="Q426" s="16"/>
      <c r="R426" s="16"/>
      <c r="S426" s="16"/>
      <c r="T426" s="17"/>
      <c r="U426" s="18"/>
    </row>
    <row r="427" spans="1:21" ht="15.75">
      <c r="A427" s="16"/>
      <c r="B427" s="81"/>
      <c r="C427" s="16"/>
      <c r="D427" s="16"/>
      <c r="E427" s="16"/>
      <c r="F427" s="16"/>
      <c r="G427" s="16"/>
      <c r="H427" s="16"/>
      <c r="I427" s="16"/>
      <c r="J427" s="16"/>
      <c r="K427" s="16"/>
      <c r="L427" s="16"/>
      <c r="M427" s="16"/>
      <c r="N427" s="16"/>
      <c r="O427" s="16"/>
      <c r="P427" s="16"/>
      <c r="Q427" s="16"/>
      <c r="R427" s="16"/>
      <c r="S427" s="16"/>
      <c r="T427" s="17"/>
      <c r="U427" s="18"/>
    </row>
    <row r="428" spans="1:21" ht="15.75">
      <c r="A428" s="16"/>
      <c r="B428" s="81"/>
      <c r="C428" s="16"/>
      <c r="D428" s="16"/>
      <c r="E428" s="16"/>
      <c r="F428" s="16"/>
      <c r="G428" s="16"/>
      <c r="H428" s="16"/>
      <c r="I428" s="16"/>
      <c r="J428" s="16"/>
      <c r="K428" s="16"/>
      <c r="L428" s="16"/>
      <c r="M428" s="16"/>
      <c r="N428" s="16"/>
      <c r="O428" s="16"/>
      <c r="P428" s="16"/>
      <c r="Q428" s="16"/>
      <c r="R428" s="16"/>
      <c r="S428" s="16"/>
      <c r="T428" s="17"/>
      <c r="U428" s="18"/>
    </row>
    <row r="429" spans="1:21" ht="15.75">
      <c r="A429" s="16"/>
      <c r="B429" s="81"/>
      <c r="C429" s="16"/>
      <c r="D429" s="16"/>
      <c r="E429" s="16"/>
      <c r="F429" s="16"/>
      <c r="G429" s="16"/>
      <c r="H429" s="16"/>
      <c r="I429" s="16"/>
      <c r="J429" s="16"/>
      <c r="K429" s="16"/>
      <c r="L429" s="16"/>
      <c r="M429" s="16"/>
      <c r="N429" s="16"/>
      <c r="O429" s="16"/>
      <c r="P429" s="16"/>
      <c r="Q429" s="16"/>
      <c r="R429" s="16"/>
      <c r="S429" s="16"/>
      <c r="T429" s="17"/>
      <c r="U429" s="18"/>
    </row>
    <row r="430" spans="1:21" ht="15.75">
      <c r="A430" s="16"/>
      <c r="B430" s="81"/>
      <c r="C430" s="16"/>
      <c r="D430" s="16"/>
      <c r="E430" s="16"/>
      <c r="F430" s="16"/>
      <c r="G430" s="16"/>
      <c r="H430" s="16"/>
      <c r="I430" s="16"/>
      <c r="J430" s="16"/>
      <c r="K430" s="16"/>
      <c r="L430" s="16"/>
      <c r="M430" s="16"/>
      <c r="N430" s="16"/>
      <c r="O430" s="16"/>
      <c r="P430" s="16"/>
      <c r="Q430" s="16"/>
      <c r="R430" s="16"/>
      <c r="S430" s="16"/>
      <c r="T430" s="17"/>
      <c r="U430" s="18"/>
    </row>
    <row r="431" spans="1:21" ht="15.75">
      <c r="A431" s="16"/>
      <c r="B431" s="81"/>
      <c r="C431" s="16"/>
      <c r="D431" s="16"/>
      <c r="E431" s="16"/>
      <c r="F431" s="16"/>
      <c r="G431" s="16"/>
      <c r="H431" s="16"/>
      <c r="I431" s="16"/>
      <c r="J431" s="16"/>
      <c r="K431" s="16"/>
      <c r="L431" s="16"/>
      <c r="M431" s="16"/>
      <c r="N431" s="16"/>
      <c r="O431" s="16"/>
      <c r="P431" s="16"/>
      <c r="Q431" s="16"/>
      <c r="R431" s="16"/>
      <c r="S431" s="16"/>
      <c r="T431" s="17"/>
      <c r="U431" s="18"/>
    </row>
    <row r="432" spans="1:21" ht="15.75">
      <c r="A432" s="16"/>
      <c r="B432" s="81"/>
      <c r="C432" s="16"/>
      <c r="D432" s="16"/>
      <c r="E432" s="16"/>
      <c r="F432" s="16"/>
      <c r="G432" s="16"/>
      <c r="H432" s="16"/>
      <c r="I432" s="16"/>
      <c r="J432" s="16"/>
      <c r="K432" s="16"/>
      <c r="L432" s="16"/>
      <c r="M432" s="16"/>
      <c r="N432" s="16"/>
      <c r="O432" s="16"/>
      <c r="P432" s="16"/>
      <c r="Q432" s="16"/>
      <c r="R432" s="16"/>
      <c r="S432" s="16"/>
      <c r="T432" s="17"/>
      <c r="U432" s="18"/>
    </row>
    <row r="433" spans="1:21" ht="15.75">
      <c r="A433" s="16"/>
      <c r="B433" s="81"/>
      <c r="C433" s="16"/>
      <c r="D433" s="16"/>
      <c r="E433" s="16"/>
      <c r="F433" s="16"/>
      <c r="G433" s="16"/>
      <c r="H433" s="16"/>
      <c r="I433" s="16"/>
      <c r="J433" s="16"/>
      <c r="K433" s="16"/>
      <c r="L433" s="16"/>
      <c r="M433" s="16"/>
      <c r="N433" s="16"/>
      <c r="O433" s="16"/>
      <c r="P433" s="16"/>
      <c r="Q433" s="16"/>
      <c r="R433" s="16"/>
      <c r="S433" s="16"/>
      <c r="T433" s="17"/>
      <c r="U433" s="18"/>
    </row>
    <row r="434" spans="1:21" ht="15.75">
      <c r="A434" s="16"/>
      <c r="B434" s="81"/>
      <c r="C434" s="16"/>
      <c r="D434" s="16"/>
      <c r="E434" s="16"/>
      <c r="F434" s="16"/>
      <c r="G434" s="16"/>
      <c r="H434" s="16"/>
      <c r="I434" s="16"/>
      <c r="J434" s="16"/>
      <c r="K434" s="16"/>
      <c r="L434" s="16"/>
      <c r="M434" s="16"/>
      <c r="N434" s="16"/>
      <c r="O434" s="16"/>
      <c r="P434" s="16"/>
      <c r="Q434" s="16"/>
      <c r="R434" s="16"/>
      <c r="S434" s="16"/>
      <c r="T434" s="17"/>
      <c r="U434" s="18"/>
    </row>
    <row r="435" spans="1:21" ht="15.75">
      <c r="A435" s="16"/>
      <c r="B435" s="81"/>
      <c r="C435" s="16"/>
      <c r="D435" s="16"/>
      <c r="E435" s="16"/>
      <c r="F435" s="16"/>
      <c r="G435" s="16"/>
      <c r="H435" s="16"/>
      <c r="I435" s="16"/>
      <c r="J435" s="16"/>
      <c r="K435" s="16"/>
      <c r="L435" s="16"/>
      <c r="M435" s="16"/>
      <c r="N435" s="16"/>
      <c r="O435" s="16"/>
      <c r="P435" s="16"/>
      <c r="Q435" s="16"/>
      <c r="R435" s="16"/>
      <c r="S435" s="16"/>
      <c r="T435" s="17"/>
      <c r="U435" s="18"/>
    </row>
    <row r="436" spans="1:21" ht="15.75">
      <c r="A436" s="16"/>
      <c r="B436" s="81"/>
      <c r="C436" s="16"/>
      <c r="D436" s="16"/>
      <c r="E436" s="16"/>
      <c r="F436" s="16"/>
      <c r="G436" s="16"/>
      <c r="H436" s="16"/>
      <c r="I436" s="16"/>
      <c r="J436" s="16"/>
      <c r="K436" s="16"/>
      <c r="L436" s="16"/>
      <c r="M436" s="16"/>
      <c r="N436" s="16"/>
      <c r="O436" s="16"/>
      <c r="P436" s="16"/>
      <c r="Q436" s="16"/>
      <c r="R436" s="16"/>
      <c r="S436" s="16"/>
      <c r="T436" s="17"/>
      <c r="U436" s="18"/>
    </row>
    <row r="437" spans="1:21" ht="15.75">
      <c r="A437" s="16"/>
      <c r="B437" s="81"/>
      <c r="C437" s="16"/>
      <c r="D437" s="16"/>
      <c r="E437" s="16"/>
      <c r="F437" s="16"/>
      <c r="G437" s="16"/>
      <c r="H437" s="16"/>
      <c r="I437" s="16"/>
      <c r="J437" s="16"/>
      <c r="K437" s="16"/>
      <c r="L437" s="16"/>
      <c r="M437" s="16"/>
      <c r="N437" s="16"/>
      <c r="O437" s="16"/>
      <c r="P437" s="16"/>
      <c r="Q437" s="16"/>
      <c r="R437" s="16"/>
      <c r="S437" s="16"/>
      <c r="T437" s="17"/>
      <c r="U437" s="18"/>
    </row>
    <row r="438" spans="1:21" ht="15.75">
      <c r="A438" s="16"/>
      <c r="B438" s="81"/>
      <c r="C438" s="16"/>
      <c r="D438" s="16"/>
      <c r="E438" s="16"/>
      <c r="F438" s="16"/>
      <c r="G438" s="16"/>
      <c r="H438" s="16"/>
      <c r="I438" s="16"/>
      <c r="J438" s="16"/>
      <c r="K438" s="16"/>
      <c r="L438" s="16"/>
      <c r="M438" s="16"/>
      <c r="N438" s="16"/>
      <c r="O438" s="16"/>
      <c r="P438" s="16"/>
      <c r="Q438" s="16"/>
      <c r="R438" s="16"/>
      <c r="S438" s="16"/>
      <c r="T438" s="17"/>
      <c r="U438" s="18"/>
    </row>
    <row r="439" spans="1:21" ht="15.75">
      <c r="A439" s="16"/>
      <c r="B439" s="81"/>
      <c r="C439" s="16"/>
      <c r="D439" s="16"/>
      <c r="E439" s="16"/>
      <c r="F439" s="16"/>
      <c r="G439" s="16"/>
      <c r="H439" s="16"/>
      <c r="I439" s="16"/>
      <c r="J439" s="16"/>
      <c r="K439" s="16"/>
      <c r="L439" s="16"/>
      <c r="M439" s="16"/>
      <c r="N439" s="16"/>
      <c r="O439" s="16"/>
      <c r="P439" s="16"/>
      <c r="Q439" s="16"/>
      <c r="R439" s="16"/>
      <c r="S439" s="16"/>
      <c r="T439" s="17"/>
      <c r="U439" s="18"/>
    </row>
    <row r="440" spans="1:21" ht="15.75">
      <c r="A440" s="16"/>
      <c r="B440" s="81"/>
      <c r="C440" s="16"/>
      <c r="D440" s="16"/>
      <c r="E440" s="16"/>
      <c r="F440" s="16"/>
      <c r="G440" s="16"/>
      <c r="H440" s="16"/>
      <c r="I440" s="16"/>
      <c r="J440" s="16"/>
      <c r="K440" s="16"/>
      <c r="L440" s="16"/>
      <c r="M440" s="16"/>
      <c r="N440" s="16"/>
      <c r="O440" s="16"/>
      <c r="P440" s="16"/>
      <c r="Q440" s="16"/>
      <c r="R440" s="16"/>
      <c r="S440" s="16"/>
      <c r="T440" s="17"/>
      <c r="U440" s="18"/>
    </row>
    <row r="441" spans="1:21" ht="15.75">
      <c r="A441" s="16"/>
      <c r="B441" s="81"/>
      <c r="C441" s="16"/>
      <c r="D441" s="16"/>
      <c r="E441" s="16"/>
      <c r="F441" s="16"/>
      <c r="G441" s="16"/>
      <c r="H441" s="16"/>
      <c r="I441" s="16"/>
      <c r="J441" s="16"/>
      <c r="K441" s="16"/>
      <c r="L441" s="16"/>
      <c r="M441" s="16"/>
      <c r="N441" s="16"/>
      <c r="O441" s="16"/>
      <c r="P441" s="16"/>
      <c r="Q441" s="16"/>
      <c r="R441" s="16"/>
      <c r="S441" s="16"/>
      <c r="T441" s="17"/>
      <c r="U441" s="18"/>
    </row>
    <row r="442" spans="1:21" ht="15.75">
      <c r="A442" s="16"/>
      <c r="B442" s="81"/>
      <c r="C442" s="16"/>
      <c r="D442" s="16"/>
      <c r="E442" s="16"/>
      <c r="F442" s="16"/>
      <c r="G442" s="16"/>
      <c r="H442" s="16"/>
      <c r="I442" s="16"/>
      <c r="J442" s="16"/>
      <c r="K442" s="16"/>
      <c r="L442" s="16"/>
      <c r="M442" s="16"/>
      <c r="N442" s="16"/>
      <c r="O442" s="16"/>
      <c r="P442" s="16"/>
      <c r="Q442" s="16"/>
      <c r="R442" s="16"/>
      <c r="S442" s="16"/>
      <c r="T442" s="17"/>
      <c r="U442" s="18"/>
    </row>
    <row r="443" spans="1:21" ht="15.75">
      <c r="A443" s="16"/>
      <c r="B443" s="81"/>
      <c r="C443" s="16"/>
      <c r="D443" s="16"/>
      <c r="E443" s="16"/>
      <c r="F443" s="16"/>
      <c r="G443" s="16"/>
      <c r="H443" s="16"/>
      <c r="I443" s="16"/>
      <c r="J443" s="16"/>
      <c r="K443" s="16"/>
      <c r="L443" s="16"/>
      <c r="M443" s="16"/>
      <c r="N443" s="16"/>
      <c r="O443" s="16"/>
      <c r="P443" s="16"/>
      <c r="Q443" s="16"/>
      <c r="R443" s="16"/>
      <c r="S443" s="16"/>
      <c r="T443" s="17"/>
      <c r="U443" s="18"/>
    </row>
    <row r="444" spans="1:21" ht="15.75">
      <c r="A444" s="16"/>
      <c r="B444" s="81"/>
      <c r="C444" s="16"/>
      <c r="D444" s="16"/>
      <c r="E444" s="16"/>
      <c r="F444" s="16"/>
      <c r="G444" s="16"/>
      <c r="H444" s="16"/>
      <c r="I444" s="16"/>
      <c r="J444" s="16"/>
      <c r="K444" s="16"/>
      <c r="L444" s="16"/>
      <c r="M444" s="16"/>
      <c r="N444" s="16"/>
      <c r="O444" s="16"/>
      <c r="P444" s="16"/>
      <c r="Q444" s="16"/>
      <c r="R444" s="16"/>
      <c r="S444" s="16"/>
      <c r="T444" s="17"/>
      <c r="U444" s="18"/>
    </row>
    <row r="445" spans="1:21" ht="15.75">
      <c r="A445" s="16"/>
      <c r="B445" s="81"/>
      <c r="C445" s="16"/>
      <c r="D445" s="16"/>
      <c r="E445" s="16"/>
      <c r="F445" s="16"/>
      <c r="G445" s="16"/>
      <c r="H445" s="16"/>
      <c r="I445" s="16"/>
      <c r="J445" s="16"/>
      <c r="K445" s="16"/>
      <c r="L445" s="16"/>
      <c r="M445" s="16"/>
      <c r="N445" s="16"/>
      <c r="O445" s="16"/>
      <c r="P445" s="16"/>
      <c r="Q445" s="16"/>
      <c r="R445" s="16"/>
      <c r="S445" s="16"/>
      <c r="T445" s="17"/>
      <c r="U445" s="18"/>
    </row>
    <row r="446" spans="1:21" ht="15.75">
      <c r="A446" s="16"/>
      <c r="B446" s="81"/>
      <c r="C446" s="16"/>
      <c r="D446" s="16"/>
      <c r="E446" s="16"/>
      <c r="F446" s="16"/>
      <c r="G446" s="16"/>
      <c r="H446" s="16"/>
      <c r="I446" s="16"/>
      <c r="J446" s="16"/>
      <c r="K446" s="16"/>
      <c r="L446" s="16"/>
      <c r="M446" s="16"/>
      <c r="N446" s="16"/>
      <c r="O446" s="16"/>
      <c r="P446" s="16"/>
      <c r="Q446" s="16"/>
      <c r="R446" s="16"/>
      <c r="S446" s="16"/>
      <c r="T446" s="17"/>
      <c r="U446" s="18"/>
    </row>
    <row r="447" spans="1:21" ht="15.75">
      <c r="A447" s="16"/>
      <c r="B447" s="81"/>
      <c r="C447" s="16"/>
      <c r="D447" s="16"/>
      <c r="E447" s="16"/>
      <c r="F447" s="16"/>
      <c r="G447" s="16"/>
      <c r="H447" s="16"/>
      <c r="I447" s="16"/>
      <c r="J447" s="16"/>
      <c r="K447" s="16"/>
      <c r="L447" s="16"/>
      <c r="M447" s="16"/>
      <c r="N447" s="16"/>
      <c r="O447" s="16"/>
      <c r="P447" s="16"/>
      <c r="Q447" s="16"/>
      <c r="R447" s="16"/>
      <c r="S447" s="16"/>
      <c r="T447" s="17"/>
      <c r="U447" s="18"/>
    </row>
    <row r="448" spans="1:21" ht="15.75">
      <c r="A448" s="16"/>
      <c r="B448" s="81"/>
      <c r="C448" s="16"/>
      <c r="D448" s="16"/>
      <c r="E448" s="16"/>
      <c r="F448" s="16"/>
      <c r="G448" s="16"/>
      <c r="H448" s="16"/>
      <c r="I448" s="16"/>
      <c r="J448" s="16"/>
      <c r="K448" s="16"/>
      <c r="L448" s="16"/>
      <c r="M448" s="16"/>
      <c r="N448" s="16"/>
      <c r="O448" s="16"/>
      <c r="P448" s="16"/>
      <c r="Q448" s="16"/>
      <c r="R448" s="16"/>
      <c r="S448" s="16"/>
      <c r="T448" s="17"/>
      <c r="U448" s="18"/>
    </row>
    <row r="449" spans="1:21" ht="15.75">
      <c r="A449" s="16"/>
      <c r="B449" s="81"/>
      <c r="C449" s="16"/>
      <c r="D449" s="16"/>
      <c r="E449" s="16"/>
      <c r="F449" s="16"/>
      <c r="G449" s="16"/>
      <c r="H449" s="16"/>
      <c r="I449" s="16"/>
      <c r="J449" s="16"/>
      <c r="K449" s="16"/>
      <c r="L449" s="16"/>
      <c r="M449" s="16"/>
      <c r="N449" s="16"/>
      <c r="O449" s="16"/>
      <c r="P449" s="16"/>
      <c r="Q449" s="16"/>
      <c r="R449" s="16"/>
      <c r="S449" s="16"/>
      <c r="T449" s="17"/>
      <c r="U449" s="18"/>
    </row>
    <row r="450" spans="1:21" ht="15.75">
      <c r="A450" s="16"/>
      <c r="B450" s="81"/>
      <c r="C450" s="16"/>
      <c r="D450" s="16"/>
      <c r="E450" s="16"/>
      <c r="F450" s="16"/>
      <c r="G450" s="16"/>
      <c r="H450" s="16"/>
      <c r="I450" s="16"/>
      <c r="J450" s="16"/>
      <c r="K450" s="16"/>
      <c r="L450" s="16"/>
      <c r="M450" s="16"/>
      <c r="N450" s="16"/>
      <c r="O450" s="16"/>
      <c r="P450" s="16"/>
      <c r="Q450" s="16"/>
      <c r="R450" s="16"/>
      <c r="S450" s="16"/>
      <c r="T450" s="17"/>
      <c r="U450" s="18"/>
    </row>
    <row r="451" spans="1:21" ht="15.75">
      <c r="A451" s="16"/>
      <c r="B451" s="81"/>
      <c r="C451" s="16"/>
      <c r="D451" s="16"/>
      <c r="E451" s="16"/>
      <c r="F451" s="16"/>
      <c r="G451" s="16"/>
      <c r="H451" s="16"/>
      <c r="I451" s="16"/>
      <c r="J451" s="16"/>
      <c r="K451" s="16"/>
      <c r="L451" s="16"/>
      <c r="M451" s="16"/>
      <c r="N451" s="16"/>
      <c r="O451" s="16"/>
      <c r="P451" s="16"/>
      <c r="Q451" s="16"/>
      <c r="R451" s="16"/>
      <c r="S451" s="16"/>
      <c r="T451" s="17"/>
      <c r="U451" s="18"/>
    </row>
    <row r="452" spans="1:21" ht="15.75">
      <c r="A452" s="16"/>
      <c r="B452" s="81"/>
      <c r="C452" s="16"/>
      <c r="D452" s="16"/>
      <c r="E452" s="16"/>
      <c r="F452" s="16"/>
      <c r="G452" s="16"/>
      <c r="H452" s="16"/>
      <c r="I452" s="16"/>
      <c r="J452" s="16"/>
      <c r="K452" s="16"/>
      <c r="L452" s="16"/>
      <c r="M452" s="16"/>
      <c r="N452" s="16"/>
      <c r="O452" s="16"/>
      <c r="P452" s="16"/>
      <c r="Q452" s="16"/>
      <c r="R452" s="16"/>
      <c r="S452" s="16"/>
      <c r="T452" s="17"/>
      <c r="U452" s="18"/>
    </row>
    <row r="453" spans="1:21" ht="15.75">
      <c r="A453" s="16"/>
      <c r="B453" s="81"/>
      <c r="C453" s="16"/>
      <c r="D453" s="16"/>
      <c r="E453" s="16"/>
      <c r="F453" s="16"/>
      <c r="G453" s="16"/>
      <c r="H453" s="16"/>
      <c r="I453" s="16"/>
      <c r="J453" s="16"/>
      <c r="K453" s="16"/>
      <c r="L453" s="16"/>
      <c r="M453" s="16"/>
      <c r="N453" s="16"/>
      <c r="O453" s="16"/>
      <c r="P453" s="16"/>
      <c r="Q453" s="16"/>
      <c r="R453" s="16"/>
      <c r="S453" s="16"/>
      <c r="T453" s="17"/>
      <c r="U453" s="18"/>
    </row>
    <row r="454" spans="1:21" ht="15.75">
      <c r="A454" s="16"/>
      <c r="B454" s="81"/>
      <c r="C454" s="16"/>
      <c r="D454" s="16"/>
      <c r="E454" s="16"/>
      <c r="F454" s="16"/>
      <c r="G454" s="16"/>
      <c r="H454" s="16"/>
      <c r="I454" s="16"/>
      <c r="J454" s="16"/>
      <c r="K454" s="16"/>
      <c r="L454" s="16"/>
      <c r="M454" s="16"/>
      <c r="N454" s="16"/>
      <c r="O454" s="16"/>
      <c r="P454" s="16"/>
      <c r="Q454" s="16"/>
      <c r="R454" s="16"/>
      <c r="S454" s="16"/>
      <c r="T454" s="17"/>
      <c r="U454" s="18"/>
    </row>
    <row r="455" spans="1:21" ht="15.75">
      <c r="A455" s="16"/>
      <c r="B455" s="81"/>
      <c r="C455" s="16"/>
      <c r="D455" s="16"/>
      <c r="E455" s="16"/>
      <c r="F455" s="16"/>
      <c r="G455" s="16"/>
      <c r="H455" s="16"/>
      <c r="I455" s="16"/>
      <c r="J455" s="16"/>
      <c r="K455" s="16"/>
      <c r="L455" s="16"/>
      <c r="M455" s="16"/>
      <c r="N455" s="16"/>
      <c r="O455" s="16"/>
      <c r="P455" s="16"/>
      <c r="Q455" s="16"/>
      <c r="R455" s="16"/>
      <c r="S455" s="16"/>
      <c r="T455" s="17"/>
      <c r="U455" s="18"/>
    </row>
    <row r="456" spans="1:21" ht="15.75">
      <c r="A456" s="16"/>
      <c r="B456" s="81"/>
      <c r="C456" s="16"/>
      <c r="D456" s="16"/>
      <c r="E456" s="16"/>
      <c r="F456" s="16"/>
      <c r="G456" s="16"/>
      <c r="H456" s="16"/>
      <c r="I456" s="16"/>
      <c r="J456" s="16"/>
      <c r="K456" s="16"/>
      <c r="L456" s="16"/>
      <c r="M456" s="16"/>
      <c r="N456" s="16"/>
      <c r="O456" s="16"/>
      <c r="P456" s="16"/>
      <c r="Q456" s="16"/>
      <c r="R456" s="16"/>
      <c r="S456" s="16"/>
      <c r="T456" s="17"/>
      <c r="U456" s="18"/>
    </row>
    <row r="457" spans="1:21" ht="15.75">
      <c r="A457" s="16"/>
      <c r="B457" s="81"/>
      <c r="C457" s="16"/>
      <c r="D457" s="16"/>
      <c r="E457" s="16"/>
      <c r="F457" s="16"/>
      <c r="G457" s="16"/>
      <c r="H457" s="16"/>
      <c r="I457" s="16"/>
      <c r="J457" s="16"/>
      <c r="K457" s="16"/>
      <c r="L457" s="16"/>
      <c r="M457" s="16"/>
      <c r="N457" s="16"/>
      <c r="O457" s="16"/>
      <c r="P457" s="16"/>
      <c r="Q457" s="16"/>
      <c r="R457" s="16"/>
      <c r="S457" s="16"/>
      <c r="T457" s="17"/>
      <c r="U457" s="18"/>
    </row>
    <row r="458" spans="1:21" ht="15.75">
      <c r="A458" s="16"/>
      <c r="B458" s="81"/>
      <c r="C458" s="16"/>
      <c r="D458" s="16"/>
      <c r="E458" s="16"/>
      <c r="F458" s="16"/>
      <c r="G458" s="16"/>
      <c r="H458" s="16"/>
      <c r="I458" s="16"/>
      <c r="J458" s="16"/>
      <c r="K458" s="16"/>
      <c r="L458" s="16"/>
      <c r="M458" s="16"/>
      <c r="N458" s="16"/>
      <c r="O458" s="16"/>
      <c r="P458" s="16"/>
      <c r="Q458" s="16"/>
      <c r="R458" s="16"/>
      <c r="S458" s="16"/>
      <c r="T458" s="17"/>
      <c r="U458" s="18"/>
    </row>
    <row r="459" spans="1:21" ht="15.75">
      <c r="A459" s="16"/>
      <c r="B459" s="81"/>
      <c r="C459" s="16"/>
      <c r="D459" s="16"/>
      <c r="E459" s="16"/>
      <c r="F459" s="16"/>
      <c r="G459" s="16"/>
      <c r="H459" s="16"/>
      <c r="I459" s="16"/>
      <c r="J459" s="16"/>
      <c r="K459" s="16"/>
      <c r="L459" s="16"/>
      <c r="M459" s="16"/>
      <c r="N459" s="16"/>
      <c r="O459" s="16"/>
      <c r="P459" s="16"/>
      <c r="Q459" s="16"/>
      <c r="R459" s="16"/>
      <c r="S459" s="16"/>
      <c r="T459" s="17"/>
      <c r="U459" s="18"/>
    </row>
    <row r="460" spans="1:21" ht="15.75">
      <c r="A460" s="16"/>
      <c r="B460" s="81"/>
      <c r="C460" s="16"/>
      <c r="D460" s="16"/>
      <c r="E460" s="16"/>
      <c r="F460" s="16"/>
      <c r="G460" s="16"/>
      <c r="H460" s="16"/>
      <c r="I460" s="16"/>
      <c r="J460" s="16"/>
      <c r="K460" s="16"/>
      <c r="L460" s="16"/>
      <c r="M460" s="16"/>
      <c r="N460" s="16"/>
      <c r="O460" s="16"/>
      <c r="P460" s="16"/>
      <c r="Q460" s="16"/>
      <c r="R460" s="16"/>
      <c r="S460" s="16"/>
      <c r="T460" s="17"/>
      <c r="U460" s="18"/>
    </row>
    <row r="461" spans="1:21" ht="15.75">
      <c r="A461" s="16"/>
      <c r="B461" s="81"/>
      <c r="C461" s="16"/>
      <c r="D461" s="16"/>
      <c r="E461" s="16"/>
      <c r="F461" s="16"/>
      <c r="G461" s="16"/>
      <c r="H461" s="16"/>
      <c r="I461" s="16"/>
      <c r="J461" s="16"/>
      <c r="K461" s="16"/>
      <c r="L461" s="16"/>
      <c r="M461" s="16"/>
      <c r="N461" s="16"/>
      <c r="O461" s="16"/>
      <c r="P461" s="16"/>
      <c r="Q461" s="16"/>
      <c r="R461" s="16"/>
      <c r="S461" s="16"/>
      <c r="T461" s="17"/>
      <c r="U461" s="18"/>
    </row>
    <row r="462" spans="1:21" ht="15.75">
      <c r="A462" s="16"/>
      <c r="B462" s="81"/>
      <c r="C462" s="16"/>
      <c r="D462" s="16"/>
      <c r="E462" s="16"/>
      <c r="F462" s="16"/>
      <c r="G462" s="16"/>
      <c r="H462" s="16"/>
      <c r="I462" s="16"/>
      <c r="J462" s="16"/>
      <c r="K462" s="16"/>
      <c r="L462" s="16"/>
      <c r="M462" s="16"/>
      <c r="N462" s="16"/>
      <c r="O462" s="16"/>
      <c r="P462" s="16"/>
      <c r="Q462" s="16"/>
      <c r="R462" s="16"/>
      <c r="S462" s="16"/>
      <c r="T462" s="17"/>
      <c r="U462" s="18"/>
    </row>
    <row r="463" spans="1:21" ht="15.75">
      <c r="A463" s="16"/>
      <c r="B463" s="81"/>
      <c r="C463" s="16"/>
      <c r="D463" s="16"/>
      <c r="E463" s="16"/>
      <c r="F463" s="16"/>
      <c r="G463" s="16"/>
      <c r="H463" s="16"/>
      <c r="I463" s="16"/>
      <c r="J463" s="16"/>
      <c r="K463" s="16"/>
      <c r="L463" s="16"/>
      <c r="M463" s="16"/>
      <c r="N463" s="16"/>
      <c r="O463" s="16"/>
      <c r="P463" s="16"/>
      <c r="Q463" s="16"/>
      <c r="R463" s="16"/>
      <c r="S463" s="16"/>
      <c r="T463" s="17"/>
      <c r="U463" s="18"/>
    </row>
    <row r="464" spans="1:21" ht="15.75">
      <c r="A464" s="16"/>
      <c r="B464" s="81"/>
      <c r="C464" s="16"/>
      <c r="D464" s="16"/>
      <c r="E464" s="16"/>
      <c r="F464" s="16"/>
      <c r="G464" s="16"/>
      <c r="H464" s="16"/>
      <c r="I464" s="16"/>
      <c r="J464" s="16"/>
      <c r="K464" s="16"/>
      <c r="L464" s="16"/>
      <c r="M464" s="16"/>
      <c r="N464" s="16"/>
      <c r="O464" s="16"/>
      <c r="P464" s="16"/>
      <c r="Q464" s="16"/>
      <c r="R464" s="16"/>
      <c r="S464" s="16"/>
      <c r="T464" s="17"/>
      <c r="U464" s="18"/>
    </row>
    <row r="465" spans="1:21" ht="15.75">
      <c r="A465" s="16"/>
      <c r="B465" s="81"/>
      <c r="C465" s="16"/>
      <c r="D465" s="16"/>
      <c r="E465" s="16"/>
      <c r="F465" s="16"/>
      <c r="G465" s="16"/>
      <c r="H465" s="16"/>
      <c r="I465" s="16"/>
      <c r="J465" s="16"/>
      <c r="K465" s="16"/>
      <c r="L465" s="16"/>
      <c r="M465" s="16"/>
      <c r="N465" s="16"/>
      <c r="O465" s="16"/>
      <c r="P465" s="16"/>
      <c r="Q465" s="16"/>
      <c r="R465" s="16"/>
      <c r="S465" s="16"/>
      <c r="T465" s="17"/>
      <c r="U465" s="18"/>
    </row>
    <row r="466" spans="1:21" ht="15.75">
      <c r="A466" s="16"/>
      <c r="B466" s="81"/>
      <c r="C466" s="16"/>
      <c r="D466" s="16"/>
      <c r="E466" s="16"/>
      <c r="F466" s="16"/>
      <c r="G466" s="16"/>
      <c r="H466" s="16"/>
      <c r="I466" s="16"/>
      <c r="J466" s="16"/>
      <c r="K466" s="16"/>
      <c r="L466" s="16"/>
      <c r="M466" s="16"/>
      <c r="N466" s="16"/>
      <c r="O466" s="16"/>
      <c r="P466" s="16"/>
      <c r="Q466" s="16"/>
      <c r="R466" s="16"/>
      <c r="S466" s="16"/>
      <c r="T466" s="17"/>
      <c r="U466" s="18"/>
    </row>
    <row r="467" spans="1:21" ht="15.75">
      <c r="A467" s="16"/>
      <c r="B467" s="81"/>
      <c r="C467" s="16"/>
      <c r="D467" s="16"/>
      <c r="E467" s="16"/>
      <c r="F467" s="16"/>
      <c r="G467" s="16"/>
      <c r="H467" s="16"/>
      <c r="I467" s="16"/>
      <c r="J467" s="16"/>
      <c r="K467" s="16"/>
      <c r="L467" s="16"/>
      <c r="M467" s="16"/>
      <c r="N467" s="16"/>
      <c r="O467" s="16"/>
      <c r="P467" s="16"/>
      <c r="Q467" s="16"/>
      <c r="R467" s="16"/>
      <c r="S467" s="16"/>
      <c r="T467" s="17"/>
      <c r="U467" s="18"/>
    </row>
    <row r="468" spans="1:21" ht="15.75">
      <c r="A468" s="16"/>
      <c r="B468" s="81"/>
      <c r="C468" s="16"/>
      <c r="D468" s="16"/>
      <c r="E468" s="16"/>
      <c r="F468" s="16"/>
      <c r="G468" s="16"/>
      <c r="H468" s="16"/>
      <c r="I468" s="16"/>
      <c r="J468" s="16"/>
      <c r="K468" s="16"/>
      <c r="L468" s="16"/>
      <c r="M468" s="16"/>
      <c r="N468" s="16"/>
      <c r="O468" s="16"/>
      <c r="P468" s="16"/>
      <c r="Q468" s="16"/>
      <c r="R468" s="16"/>
      <c r="S468" s="16"/>
      <c r="T468" s="17"/>
      <c r="U468" s="18"/>
    </row>
    <row r="469" spans="1:21" ht="15.75">
      <c r="A469" s="16"/>
      <c r="B469" s="81"/>
      <c r="C469" s="16"/>
      <c r="D469" s="16"/>
      <c r="E469" s="16"/>
      <c r="F469" s="16"/>
      <c r="G469" s="16"/>
      <c r="H469" s="16"/>
      <c r="I469" s="16"/>
      <c r="J469" s="16"/>
      <c r="K469" s="16"/>
      <c r="L469" s="16"/>
      <c r="M469" s="16"/>
      <c r="N469" s="16"/>
      <c r="O469" s="16"/>
      <c r="P469" s="16"/>
      <c r="Q469" s="16"/>
      <c r="R469" s="16"/>
      <c r="S469" s="16"/>
      <c r="T469" s="17"/>
      <c r="U469" s="18"/>
    </row>
    <row r="470" spans="1:21" ht="15.75">
      <c r="A470" s="16"/>
      <c r="B470" s="81"/>
      <c r="C470" s="16"/>
      <c r="D470" s="16"/>
      <c r="E470" s="16"/>
      <c r="F470" s="16"/>
      <c r="G470" s="16"/>
      <c r="H470" s="16"/>
      <c r="I470" s="16"/>
      <c r="J470" s="16"/>
      <c r="K470" s="16"/>
      <c r="L470" s="16"/>
      <c r="M470" s="16"/>
      <c r="N470" s="16"/>
      <c r="O470" s="16"/>
      <c r="P470" s="16"/>
      <c r="Q470" s="16"/>
      <c r="R470" s="16"/>
      <c r="S470" s="16"/>
      <c r="T470" s="17"/>
      <c r="U470" s="18"/>
    </row>
    <row r="471" spans="1:21" ht="15.75">
      <c r="A471" s="16"/>
      <c r="B471" s="81"/>
      <c r="C471" s="16"/>
      <c r="D471" s="16"/>
      <c r="E471" s="16"/>
      <c r="F471" s="16"/>
      <c r="G471" s="16"/>
      <c r="H471" s="16"/>
      <c r="I471" s="16"/>
      <c r="J471" s="16"/>
      <c r="K471" s="16"/>
      <c r="L471" s="16"/>
      <c r="M471" s="16"/>
      <c r="N471" s="16"/>
      <c r="O471" s="16"/>
      <c r="P471" s="16"/>
      <c r="Q471" s="16"/>
      <c r="R471" s="16"/>
      <c r="S471" s="16"/>
      <c r="T471" s="17"/>
      <c r="U471" s="18"/>
    </row>
    <row r="472" spans="1:21" ht="15.75">
      <c r="A472" s="16"/>
      <c r="B472" s="81"/>
      <c r="C472" s="16"/>
      <c r="D472" s="16"/>
      <c r="E472" s="16"/>
      <c r="F472" s="16"/>
      <c r="G472" s="16"/>
      <c r="H472" s="16"/>
      <c r="I472" s="16"/>
      <c r="J472" s="16"/>
      <c r="K472" s="16"/>
      <c r="L472" s="16"/>
      <c r="M472" s="16"/>
      <c r="N472" s="16"/>
      <c r="O472" s="16"/>
      <c r="P472" s="16"/>
      <c r="Q472" s="16"/>
      <c r="R472" s="16"/>
      <c r="S472" s="16"/>
      <c r="T472" s="17"/>
      <c r="U472" s="18"/>
    </row>
  </sheetData>
  <mergeCells count="9">
    <mergeCell ref="Q8:R8"/>
    <mergeCell ref="S8:T8"/>
    <mergeCell ref="E2:G2"/>
    <mergeCell ref="N8:O8"/>
    <mergeCell ref="L8:M8"/>
    <mergeCell ref="J8:K8"/>
    <mergeCell ref="H8:I8"/>
    <mergeCell ref="E4:H4"/>
    <mergeCell ref="E6:H6"/>
  </mergeCells>
  <phoneticPr fontId="3" type="noConversion"/>
  <conditionalFormatting sqref="I11:I94">
    <cfRule type="cellIs" dxfId="64" priority="123" operator="equal">
      <formula>"Mycket hög"</formula>
    </cfRule>
    <cfRule type="cellIs" dxfId="63" priority="129" operator="equal">
      <formula>"Låg"</formula>
    </cfRule>
    <cfRule type="cellIs" dxfId="62" priority="130" operator="equal">
      <formula>"Mycket låg"</formula>
    </cfRule>
    <cfRule type="cellIs" dxfId="61" priority="131" operator="equal">
      <formula>"Medel"</formula>
    </cfRule>
    <cfRule type="cellIs" dxfId="60" priority="132" operator="equal">
      <formula>"Hög"</formula>
    </cfRule>
  </conditionalFormatting>
  <conditionalFormatting sqref="I11:U73 I74:T74">
    <cfRule type="cellIs" dxfId="59" priority="86" operator="equal">
      <formula>"Accepteras"</formula>
    </cfRule>
  </conditionalFormatting>
  <conditionalFormatting sqref="I75:T94">
    <cfRule type="cellIs" dxfId="58" priority="2" operator="equal">
      <formula>"Accepteras"</formula>
    </cfRule>
  </conditionalFormatting>
  <conditionalFormatting sqref="K11:K94">
    <cfRule type="cellIs" dxfId="57" priority="133" operator="equal">
      <formula>"Medel"</formula>
    </cfRule>
    <cfRule type="cellIs" dxfId="56" priority="134" operator="equal">
      <formula>"Liten"</formula>
    </cfRule>
    <cfRule type="cellIs" dxfId="55" priority="135" operator="equal">
      <formula>"Stor"</formula>
    </cfRule>
    <cfRule type="cellIs" dxfId="54" priority="136" operator="equal">
      <formula>"Allvarlig"</formula>
    </cfRule>
  </conditionalFormatting>
  <conditionalFormatting sqref="M11:M94">
    <cfRule type="cellIs" dxfId="53" priority="141" operator="equal">
      <formula>"Medel"</formula>
    </cfRule>
    <cfRule type="cellIs" dxfId="52" priority="142" operator="equal">
      <formula>"Kort"</formula>
    </cfRule>
    <cfRule type="cellIs" dxfId="51" priority="143" operator="equal">
      <formula>"Lång"</formula>
    </cfRule>
  </conditionalFormatting>
  <conditionalFormatting sqref="O11:P74">
    <cfRule type="cellIs" dxfId="50" priority="149" operator="equal">
      <formula>"Regionalt"</formula>
    </cfRule>
    <cfRule type="cellIs" dxfId="49" priority="150" operator="equal">
      <formula>"Lokalt"</formula>
    </cfRule>
    <cfRule type="cellIs" dxfId="48" priority="151" operator="equal">
      <formula>"Nationellt"</formula>
    </cfRule>
  </conditionalFormatting>
  <conditionalFormatting sqref="O75:P94">
    <cfRule type="cellIs" dxfId="47" priority="3" operator="equal">
      <formula>"Regionalt"</formula>
    </cfRule>
    <cfRule type="cellIs" dxfId="46" priority="4" operator="equal">
      <formula>"Lokalt"</formula>
    </cfRule>
    <cfRule type="cellIs" dxfId="45" priority="5" operator="equal">
      <formula>"Nationellt"</formula>
    </cfRule>
  </conditionalFormatting>
  <conditionalFormatting sqref="R11:R94">
    <cfRule type="cellIs" dxfId="44" priority="165" operator="equal">
      <formula>"Mycket Hög"</formula>
    </cfRule>
    <cfRule type="cellIs" dxfId="43" priority="166" operator="equal">
      <formula>"Hög"</formula>
    </cfRule>
    <cfRule type="cellIs" dxfId="42" priority="167" operator="equal">
      <formula>"Medelhög"</formula>
    </cfRule>
    <cfRule type="cellIs" dxfId="41" priority="168" operator="equal">
      <formula>"låg"</formula>
    </cfRule>
  </conditionalFormatting>
  <conditionalFormatting sqref="T11:T94 W11:X73">
    <cfRule type="cellIs" dxfId="40" priority="161" operator="equal">
      <formula>"Extremt hög"</formula>
    </cfRule>
    <cfRule type="cellIs" dxfId="39" priority="162" operator="equal">
      <formula>"Hög"</formula>
    </cfRule>
    <cfRule type="cellIs" dxfId="38" priority="163" operator="equal">
      <formula>"Medel"</formula>
    </cfRule>
    <cfRule type="cellIs" dxfId="37" priority="164" operator="equal">
      <formula>"Låg"</formula>
    </cfRule>
  </conditionalFormatting>
  <conditionalFormatting sqref="AA11:AA73">
    <cfRule type="cellIs" dxfId="36" priority="106" operator="equal">
      <formula>"Klar"</formula>
    </cfRule>
    <cfRule type="cellIs" dxfId="35" priority="107" operator="equal">
      <formula>"Mer än 50 %"</formula>
    </cfRule>
    <cfRule type="cellIs" dxfId="34" priority="108" operator="equal">
      <formula>"Mindre än 50 %"</formula>
    </cfRule>
    <cfRule type="cellIs" dxfId="33" priority="109" operator="equal">
      <formula>"Ej påbörjad"</formula>
    </cfRule>
  </conditionalFormatting>
  <conditionalFormatting sqref="R70:R74">
    <cfRule type="cellIs" dxfId="32" priority="1" operator="equal">
      <formula>"Accepteras"</formula>
    </cfRule>
  </conditionalFormatting>
  <pageMargins left="0.7" right="0.7" top="0.75" bottom="0.75" header="0.3" footer="0.3"/>
  <pageSetup paperSize="9" orientation="landscape" r:id="rId1"/>
  <drawing r:id="rId2"/>
  <tableParts count="1">
    <tablePart r:id="rId3"/>
  </tableParts>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200-000001000000}">
          <x14:formula1>
            <xm:f>Data!$D$5:$D$9</xm:f>
          </x14:formula1>
          <xm:sqref>R11:R94</xm:sqref>
        </x14:dataValidation>
        <x14:dataValidation type="list" allowBlank="1" showInputMessage="1" showErrorMessage="1" xr:uid="{00000000-0002-0000-0200-000002000000}">
          <x14:formula1>
            <xm:f>Data!$J$6:$J$10</xm:f>
          </x14:formula1>
          <xm:sqref>U10:U94</xm:sqref>
        </x14:dataValidation>
        <x14:dataValidation type="list" allowBlank="1" showInputMessage="1" showErrorMessage="1" xr:uid="{CD296D6B-5C66-40E9-B4AA-A0FEE410DD17}">
          <x14:formula1>
            <xm:f>Data!$N$6:$N$9</xm:f>
          </x14:formula1>
          <xm:sqref>O11:O94</xm:sqref>
        </x14:dataValidation>
        <x14:dataValidation type="list" allowBlank="1" showInputMessage="1" showErrorMessage="1" xr:uid="{CF49DA38-C126-4B5E-BCE0-31D869CC1B56}">
          <x14:formula1>
            <xm:f>Data!$P$6:$P$9</xm:f>
          </x14:formula1>
          <xm:sqref>M11:M94</xm:sqref>
        </x14:dataValidation>
        <x14:dataValidation type="list" allowBlank="1" showInputMessage="1" showErrorMessage="1" xr:uid="{6650AAF3-08B6-46C9-AB47-4B1154C1E46C}">
          <x14:formula1>
            <xm:f>Data!$R$6:$R$9</xm:f>
          </x14:formula1>
          <xm:sqref>K11:K94</xm:sqref>
        </x14:dataValidation>
        <x14:dataValidation type="list" allowBlank="1" showInputMessage="1" showErrorMessage="1" xr:uid="{5E8200C0-1B5F-48D2-B21B-F1BB1B82FDE6}">
          <x14:formula1>
            <xm:f>Data!$T$6:$T$11</xm:f>
          </x14:formula1>
          <xm:sqref>I11:I94</xm:sqref>
        </x14:dataValidation>
        <x14:dataValidation type="list" allowBlank="1" showInputMessage="1" showErrorMessage="1" xr:uid="{EB6FC2D1-D09F-4EFC-9E49-4003D24AB1DA}">
          <x14:formula1>
            <xm:f>Data!$L$6:$L$10</xm:f>
          </x14:formula1>
          <xm:sqref>AA10:AA94</xm:sqref>
        </x14:dataValidation>
        <x14:dataValidation type="list" allowBlank="1" showInputMessage="1" showErrorMessage="1" xr:uid="{E981E101-4B04-438C-869C-FF5F65D625F9}">
          <x14:formula1>
            <xm:f>Data!$H$16:$H$20</xm:f>
          </x14:formula1>
          <xm:sqref>W11:W94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EBA3B-EDEA-44D3-A9E8-6DE8E0E176D2}">
  <sheetPr>
    <tabColor rgb="FF729D74"/>
  </sheetPr>
  <dimension ref="A1:CQ55"/>
  <sheetViews>
    <sheetView zoomScale="70" zoomScaleNormal="70" workbookViewId="0">
      <selection activeCell="H4" sqref="H4"/>
    </sheetView>
  </sheetViews>
  <sheetFormatPr defaultColWidth="9" defaultRowHeight="15.6"/>
  <cols>
    <col min="1" max="2" width="9" style="1"/>
    <col min="3" max="3" width="30.5" style="1" customWidth="1"/>
    <col min="4" max="4" width="24.875" style="1" customWidth="1"/>
    <col min="5" max="5" width="62" style="1" customWidth="1"/>
    <col min="6" max="6" width="22.25" style="1" customWidth="1"/>
    <col min="7" max="7" width="25" style="1" customWidth="1"/>
    <col min="8" max="8" width="21.375" style="1" customWidth="1"/>
    <col min="9" max="95" width="9" style="18"/>
    <col min="96" max="16384" width="9" style="1"/>
  </cols>
  <sheetData>
    <row r="1" spans="1:95" s="18" customFormat="1"/>
    <row r="2" spans="1:95" s="18" customFormat="1" ht="33.6" customHeight="1">
      <c r="B2" s="87" t="s">
        <v>434</v>
      </c>
      <c r="D2" s="88"/>
      <c r="E2" s="89"/>
      <c r="F2" s="91"/>
      <c r="G2" s="90"/>
    </row>
    <row r="3" spans="1:95" s="18" customFormat="1">
      <c r="B3" s="108" t="s">
        <v>435</v>
      </c>
    </row>
    <row r="4" spans="1:95" s="18" customFormat="1">
      <c r="E4" s="18" t="s">
        <v>436</v>
      </c>
      <c r="F4" s="18" t="s">
        <v>436</v>
      </c>
      <c r="G4" s="18" t="s">
        <v>436</v>
      </c>
      <c r="H4" s="18" t="s">
        <v>437</v>
      </c>
    </row>
    <row r="5" spans="1:95" s="75" customFormat="1" ht="61.5" customHeight="1" thickBot="1">
      <c r="A5" s="77" t="s">
        <v>438</v>
      </c>
      <c r="B5" s="77" t="s">
        <v>439</v>
      </c>
      <c r="C5" s="78" t="s">
        <v>440</v>
      </c>
      <c r="D5" s="77" t="s">
        <v>169</v>
      </c>
      <c r="E5" s="79" t="s">
        <v>441</v>
      </c>
      <c r="F5" s="79" t="s">
        <v>442</v>
      </c>
      <c r="G5" s="79" t="s">
        <v>443</v>
      </c>
      <c r="H5" s="100" t="s">
        <v>444</v>
      </c>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c r="AZ5" s="102"/>
      <c r="BA5" s="102"/>
      <c r="BB5" s="102"/>
      <c r="BC5" s="102"/>
      <c r="BD5" s="102"/>
      <c r="BE5" s="102"/>
      <c r="BF5" s="102"/>
      <c r="BG5" s="102"/>
      <c r="BH5" s="102"/>
      <c r="BI5" s="102"/>
      <c r="BJ5" s="102"/>
      <c r="BK5" s="102"/>
      <c r="BL5" s="102"/>
      <c r="BM5" s="102"/>
      <c r="BN5" s="102"/>
      <c r="BO5" s="102"/>
      <c r="BP5" s="102"/>
      <c r="BQ5" s="102"/>
      <c r="BR5" s="102"/>
      <c r="BS5" s="102"/>
      <c r="BT5" s="102"/>
      <c r="BU5" s="102"/>
      <c r="BV5" s="102"/>
      <c r="BW5" s="102"/>
      <c r="BX5" s="102"/>
      <c r="BY5" s="102"/>
      <c r="BZ5" s="102"/>
      <c r="CA5" s="102"/>
      <c r="CB5" s="102"/>
      <c r="CC5" s="102"/>
      <c r="CD5" s="102"/>
      <c r="CE5" s="102"/>
      <c r="CF5" s="102"/>
      <c r="CG5" s="102"/>
      <c r="CH5" s="102"/>
      <c r="CI5" s="102"/>
      <c r="CJ5" s="102"/>
      <c r="CK5" s="102"/>
      <c r="CL5" s="102"/>
      <c r="CM5" s="102"/>
      <c r="CN5" s="102"/>
      <c r="CO5" s="102"/>
      <c r="CP5" s="102"/>
      <c r="CQ5" s="102"/>
    </row>
    <row r="6" spans="1:95" s="7" customFormat="1" ht="30" customHeight="1" thickTop="1">
      <c r="A6" s="105" t="s">
        <v>193</v>
      </c>
      <c r="B6" s="107" t="s">
        <v>194</v>
      </c>
      <c r="C6" s="76" t="s">
        <v>445</v>
      </c>
      <c r="D6" s="76" t="s">
        <v>446</v>
      </c>
      <c r="E6" s="76" t="s">
        <v>200</v>
      </c>
      <c r="F6" s="76" t="s">
        <v>202</v>
      </c>
      <c r="G6" s="76" t="s">
        <v>203</v>
      </c>
      <c r="H6" s="101" t="s">
        <v>203</v>
      </c>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row>
    <row r="7" spans="1:95" s="7" customFormat="1" ht="30" customHeight="1">
      <c r="A7" s="105" t="s">
        <v>204</v>
      </c>
      <c r="B7" s="107" t="s">
        <v>194</v>
      </c>
      <c r="C7" s="76"/>
      <c r="D7" s="76"/>
      <c r="E7" s="76" t="s">
        <v>200</v>
      </c>
      <c r="F7" s="76" t="s">
        <v>202</v>
      </c>
      <c r="G7" s="76" t="s">
        <v>203</v>
      </c>
      <c r="H7" s="101" t="s">
        <v>203</v>
      </c>
      <c r="I7" s="28"/>
      <c r="J7" s="28"/>
      <c r="K7" s="133"/>
      <c r="L7" s="133"/>
      <c r="M7" s="133"/>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28"/>
      <c r="BZ7" s="28"/>
      <c r="CA7" s="28"/>
      <c r="CB7" s="28"/>
      <c r="CC7" s="28"/>
      <c r="CD7" s="28"/>
      <c r="CE7" s="28"/>
      <c r="CF7" s="28"/>
      <c r="CG7" s="28"/>
      <c r="CH7" s="28"/>
      <c r="CI7" s="28"/>
      <c r="CJ7" s="28"/>
      <c r="CK7" s="28"/>
      <c r="CL7" s="28"/>
      <c r="CM7" s="28"/>
      <c r="CN7" s="28"/>
      <c r="CO7" s="28"/>
      <c r="CP7" s="28"/>
      <c r="CQ7" s="28"/>
    </row>
    <row r="8" spans="1:95" s="7" customFormat="1" ht="30" customHeight="1">
      <c r="A8" s="105" t="s">
        <v>214</v>
      </c>
      <c r="B8" s="107" t="s">
        <v>194</v>
      </c>
      <c r="C8" s="76"/>
      <c r="D8" s="76"/>
      <c r="E8" s="76" t="s">
        <v>200</v>
      </c>
      <c r="F8" s="76" t="s">
        <v>202</v>
      </c>
      <c r="G8" s="76" t="s">
        <v>203</v>
      </c>
      <c r="H8" s="101" t="s">
        <v>203</v>
      </c>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28"/>
    </row>
    <row r="9" spans="1:95" s="7" customFormat="1" ht="30" customHeight="1">
      <c r="A9" s="105" t="s">
        <v>218</v>
      </c>
      <c r="B9" s="107" t="s">
        <v>194</v>
      </c>
      <c r="C9" s="76"/>
      <c r="D9" s="76"/>
      <c r="E9" s="76" t="s">
        <v>200</v>
      </c>
      <c r="F9" s="76" t="s">
        <v>202</v>
      </c>
      <c r="G9" s="76" t="s">
        <v>203</v>
      </c>
      <c r="H9" s="101" t="s">
        <v>203</v>
      </c>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row>
    <row r="10" spans="1:95" s="7" customFormat="1" ht="30" customHeight="1">
      <c r="A10" s="105" t="s">
        <v>222</v>
      </c>
      <c r="B10" s="107" t="s">
        <v>194</v>
      </c>
      <c r="C10" s="76"/>
      <c r="D10" s="76"/>
      <c r="E10" s="76" t="s">
        <v>200</v>
      </c>
      <c r="F10" s="76" t="s">
        <v>202</v>
      </c>
      <c r="G10" s="76" t="s">
        <v>203</v>
      </c>
      <c r="H10" s="101" t="s">
        <v>203</v>
      </c>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c r="CQ10" s="28"/>
    </row>
    <row r="11" spans="1:95" s="7" customFormat="1" ht="30" customHeight="1">
      <c r="A11" s="105" t="s">
        <v>226</v>
      </c>
      <c r="B11" s="107" t="s">
        <v>194</v>
      </c>
      <c r="C11" s="76"/>
      <c r="D11" s="76"/>
      <c r="E11" s="76" t="s">
        <v>200</v>
      </c>
      <c r="F11" s="76" t="s">
        <v>202</v>
      </c>
      <c r="G11" s="76" t="s">
        <v>203</v>
      </c>
      <c r="H11" s="101" t="s">
        <v>203</v>
      </c>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row>
    <row r="12" spans="1:95" s="7" customFormat="1" ht="30" customHeight="1">
      <c r="A12" s="105" t="s">
        <v>230</v>
      </c>
      <c r="B12" s="107" t="s">
        <v>194</v>
      </c>
      <c r="C12" s="76"/>
      <c r="D12" s="76"/>
      <c r="E12" s="76" t="s">
        <v>200</v>
      </c>
      <c r="F12" s="76" t="s">
        <v>202</v>
      </c>
      <c r="G12" s="76" t="s">
        <v>203</v>
      </c>
      <c r="H12" s="101" t="s">
        <v>203</v>
      </c>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c r="BZ12" s="28"/>
      <c r="CA12" s="28"/>
      <c r="CB12" s="28"/>
      <c r="CC12" s="28"/>
      <c r="CD12" s="28"/>
      <c r="CE12" s="28"/>
      <c r="CF12" s="28"/>
      <c r="CG12" s="28"/>
      <c r="CH12" s="28"/>
      <c r="CI12" s="28"/>
      <c r="CJ12" s="28"/>
      <c r="CK12" s="28"/>
      <c r="CL12" s="28"/>
      <c r="CM12" s="28"/>
      <c r="CN12" s="28"/>
      <c r="CO12" s="28"/>
      <c r="CP12" s="28"/>
      <c r="CQ12" s="28"/>
    </row>
    <row r="13" spans="1:95" s="7" customFormat="1" ht="30" customHeight="1">
      <c r="A13" s="105" t="s">
        <v>234</v>
      </c>
      <c r="B13" s="107" t="s">
        <v>194</v>
      </c>
      <c r="C13" s="76"/>
      <c r="D13" s="76"/>
      <c r="E13" s="76" t="s">
        <v>200</v>
      </c>
      <c r="F13" s="76" t="s">
        <v>202</v>
      </c>
      <c r="G13" s="76" t="s">
        <v>203</v>
      </c>
      <c r="H13" s="101" t="s">
        <v>203</v>
      </c>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28"/>
    </row>
    <row r="14" spans="1:95" s="7" customFormat="1" ht="30" customHeight="1">
      <c r="A14" s="105" t="s">
        <v>238</v>
      </c>
      <c r="B14" s="107" t="s">
        <v>194</v>
      </c>
      <c r="C14" s="76"/>
      <c r="D14" s="76"/>
      <c r="E14" s="76" t="s">
        <v>200</v>
      </c>
      <c r="F14" s="76" t="s">
        <v>202</v>
      </c>
      <c r="G14" s="76" t="s">
        <v>203</v>
      </c>
      <c r="H14" s="101" t="s">
        <v>203</v>
      </c>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row>
    <row r="15" spans="1:95" s="7" customFormat="1" ht="30" customHeight="1">
      <c r="A15" s="105" t="s">
        <v>242</v>
      </c>
      <c r="B15" s="107" t="s">
        <v>194</v>
      </c>
      <c r="C15" s="76"/>
      <c r="D15" s="76"/>
      <c r="E15" s="76" t="s">
        <v>200</v>
      </c>
      <c r="F15" s="76" t="s">
        <v>202</v>
      </c>
      <c r="G15" s="76" t="s">
        <v>203</v>
      </c>
      <c r="H15" s="101" t="s">
        <v>203</v>
      </c>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row>
    <row r="16" spans="1:95" s="7" customFormat="1" ht="30" customHeight="1">
      <c r="A16" s="105" t="s">
        <v>246</v>
      </c>
      <c r="B16" s="107" t="s">
        <v>194</v>
      </c>
      <c r="C16" s="76"/>
      <c r="D16" s="76"/>
      <c r="E16" s="76" t="s">
        <v>200</v>
      </c>
      <c r="F16" s="76" t="s">
        <v>202</v>
      </c>
      <c r="G16" s="76" t="s">
        <v>203</v>
      </c>
      <c r="H16" s="101" t="s">
        <v>203</v>
      </c>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row>
    <row r="17" spans="1:95" s="7" customFormat="1" ht="30" customHeight="1">
      <c r="A17" s="105" t="s">
        <v>250</v>
      </c>
      <c r="B17" s="107" t="s">
        <v>194</v>
      </c>
      <c r="C17" s="76"/>
      <c r="D17" s="76"/>
      <c r="E17" s="76" t="s">
        <v>200</v>
      </c>
      <c r="F17" s="76" t="s">
        <v>202</v>
      </c>
      <c r="G17" s="76" t="s">
        <v>203</v>
      </c>
      <c r="H17" s="101" t="s">
        <v>203</v>
      </c>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row>
    <row r="18" spans="1:95" s="7" customFormat="1" ht="30" customHeight="1">
      <c r="A18" s="105" t="s">
        <v>254</v>
      </c>
      <c r="B18" s="107" t="s">
        <v>194</v>
      </c>
      <c r="C18" s="76"/>
      <c r="D18" s="76"/>
      <c r="E18" s="76" t="s">
        <v>200</v>
      </c>
      <c r="F18" s="76" t="s">
        <v>202</v>
      </c>
      <c r="G18" s="76" t="s">
        <v>203</v>
      </c>
      <c r="H18" s="101" t="s">
        <v>203</v>
      </c>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c r="CI18" s="28"/>
      <c r="CJ18" s="28"/>
      <c r="CK18" s="28"/>
      <c r="CL18" s="28"/>
      <c r="CM18" s="28"/>
      <c r="CN18" s="28"/>
      <c r="CO18" s="28"/>
      <c r="CP18" s="28"/>
      <c r="CQ18" s="28"/>
    </row>
    <row r="19" spans="1:95" s="7" customFormat="1" ht="30" customHeight="1">
      <c r="A19" s="105" t="s">
        <v>258</v>
      </c>
      <c r="B19" s="107" t="s">
        <v>194</v>
      </c>
      <c r="C19" s="76"/>
      <c r="D19" s="76"/>
      <c r="E19" s="76" t="s">
        <v>200</v>
      </c>
      <c r="F19" s="76" t="s">
        <v>202</v>
      </c>
      <c r="G19" s="76" t="s">
        <v>203</v>
      </c>
      <c r="H19" s="101" t="s">
        <v>203</v>
      </c>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c r="BZ19" s="28"/>
      <c r="CA19" s="28"/>
      <c r="CB19" s="28"/>
      <c r="CC19" s="28"/>
      <c r="CD19" s="28"/>
      <c r="CE19" s="28"/>
      <c r="CF19" s="28"/>
      <c r="CG19" s="28"/>
      <c r="CH19" s="28"/>
      <c r="CI19" s="28"/>
      <c r="CJ19" s="28"/>
      <c r="CK19" s="28"/>
      <c r="CL19" s="28"/>
      <c r="CM19" s="28"/>
      <c r="CN19" s="28"/>
      <c r="CO19" s="28"/>
      <c r="CP19" s="28"/>
      <c r="CQ19" s="28"/>
    </row>
    <row r="20" spans="1:95" s="7" customFormat="1" ht="30" customHeight="1">
      <c r="A20" s="105" t="s">
        <v>262</v>
      </c>
      <c r="B20" s="107" t="s">
        <v>194</v>
      </c>
      <c r="C20" s="76"/>
      <c r="D20" s="76"/>
      <c r="E20" s="76" t="s">
        <v>200</v>
      </c>
      <c r="F20" s="76" t="s">
        <v>202</v>
      </c>
      <c r="G20" s="76" t="s">
        <v>203</v>
      </c>
      <c r="H20" s="101" t="s">
        <v>203</v>
      </c>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28"/>
    </row>
    <row r="21" spans="1:95" s="7" customFormat="1" ht="30" customHeight="1">
      <c r="A21" s="105" t="s">
        <v>266</v>
      </c>
      <c r="B21" s="107" t="s">
        <v>194</v>
      </c>
      <c r="C21" s="76"/>
      <c r="D21" s="76"/>
      <c r="E21" s="76" t="s">
        <v>200</v>
      </c>
      <c r="F21" s="76" t="s">
        <v>202</v>
      </c>
      <c r="G21" s="76" t="s">
        <v>203</v>
      </c>
      <c r="H21" s="101" t="s">
        <v>203</v>
      </c>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c r="CM21" s="28"/>
      <c r="CN21" s="28"/>
      <c r="CO21" s="28"/>
      <c r="CP21" s="28"/>
      <c r="CQ21" s="28"/>
    </row>
    <row r="22" spans="1:95" s="7" customFormat="1" ht="30" customHeight="1">
      <c r="A22" s="105" t="s">
        <v>270</v>
      </c>
      <c r="B22" s="107" t="s">
        <v>194</v>
      </c>
      <c r="C22" s="76"/>
      <c r="D22" s="76"/>
      <c r="E22" s="76" t="s">
        <v>200</v>
      </c>
      <c r="F22" s="76" t="s">
        <v>202</v>
      </c>
      <c r="G22" s="76" t="s">
        <v>203</v>
      </c>
      <c r="H22" s="101" t="s">
        <v>203</v>
      </c>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28"/>
      <c r="BZ22" s="28"/>
      <c r="CA22" s="28"/>
      <c r="CB22" s="28"/>
      <c r="CC22" s="28"/>
      <c r="CD22" s="28"/>
      <c r="CE22" s="28"/>
      <c r="CF22" s="28"/>
      <c r="CG22" s="28"/>
      <c r="CH22" s="28"/>
      <c r="CI22" s="28"/>
      <c r="CJ22" s="28"/>
      <c r="CK22" s="28"/>
      <c r="CL22" s="28"/>
      <c r="CM22" s="28"/>
      <c r="CN22" s="28"/>
      <c r="CO22" s="28"/>
      <c r="CP22" s="28"/>
      <c r="CQ22" s="28"/>
    </row>
    <row r="23" spans="1:95" s="7" customFormat="1" ht="30" customHeight="1">
      <c r="A23" s="105" t="s">
        <v>274</v>
      </c>
      <c r="B23" s="107" t="s">
        <v>194</v>
      </c>
      <c r="C23" s="76"/>
      <c r="D23" s="76"/>
      <c r="E23" s="76" t="s">
        <v>200</v>
      </c>
      <c r="F23" s="76" t="s">
        <v>202</v>
      </c>
      <c r="G23" s="76" t="s">
        <v>203</v>
      </c>
      <c r="H23" s="101" t="s">
        <v>203</v>
      </c>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c r="CD23" s="28"/>
      <c r="CE23" s="28"/>
      <c r="CF23" s="28"/>
      <c r="CG23" s="28"/>
      <c r="CH23" s="28"/>
      <c r="CI23" s="28"/>
      <c r="CJ23" s="28"/>
      <c r="CK23" s="28"/>
      <c r="CL23" s="28"/>
      <c r="CM23" s="28"/>
      <c r="CN23" s="28"/>
      <c r="CO23" s="28"/>
      <c r="CP23" s="28"/>
      <c r="CQ23" s="28"/>
    </row>
    <row r="24" spans="1:95" s="7" customFormat="1" ht="30" customHeight="1">
      <c r="A24" s="105" t="s">
        <v>278</v>
      </c>
      <c r="B24" s="107" t="s">
        <v>194</v>
      </c>
      <c r="C24" s="76"/>
      <c r="D24" s="76"/>
      <c r="E24" s="76" t="s">
        <v>200</v>
      </c>
      <c r="F24" s="76" t="s">
        <v>202</v>
      </c>
      <c r="G24" s="76" t="s">
        <v>203</v>
      </c>
      <c r="H24" s="101" t="s">
        <v>203</v>
      </c>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28"/>
      <c r="BY24" s="28"/>
      <c r="BZ24" s="28"/>
      <c r="CA24" s="28"/>
      <c r="CB24" s="28"/>
      <c r="CC24" s="28"/>
      <c r="CD24" s="28"/>
      <c r="CE24" s="28"/>
      <c r="CF24" s="28"/>
      <c r="CG24" s="28"/>
      <c r="CH24" s="28"/>
      <c r="CI24" s="28"/>
      <c r="CJ24" s="28"/>
      <c r="CK24" s="28"/>
      <c r="CL24" s="28"/>
      <c r="CM24" s="28"/>
      <c r="CN24" s="28"/>
      <c r="CO24" s="28"/>
      <c r="CP24" s="28"/>
      <c r="CQ24" s="28"/>
    </row>
    <row r="25" spans="1:95" s="7" customFormat="1" ht="30" customHeight="1">
      <c r="A25" s="105" t="s">
        <v>282</v>
      </c>
      <c r="B25" s="107" t="s">
        <v>194</v>
      </c>
      <c r="C25" s="76"/>
      <c r="D25" s="76"/>
      <c r="E25" s="76" t="s">
        <v>200</v>
      </c>
      <c r="F25" s="76" t="s">
        <v>202</v>
      </c>
      <c r="G25" s="76" t="s">
        <v>203</v>
      </c>
      <c r="H25" s="101" t="s">
        <v>203</v>
      </c>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28"/>
      <c r="BY25" s="28"/>
      <c r="BZ25" s="28"/>
      <c r="CA25" s="28"/>
      <c r="CB25" s="28"/>
      <c r="CC25" s="28"/>
      <c r="CD25" s="28"/>
      <c r="CE25" s="28"/>
      <c r="CF25" s="28"/>
      <c r="CG25" s="28"/>
      <c r="CH25" s="28"/>
      <c r="CI25" s="28"/>
      <c r="CJ25" s="28"/>
      <c r="CK25" s="28"/>
      <c r="CL25" s="28"/>
      <c r="CM25" s="28"/>
      <c r="CN25" s="28"/>
      <c r="CO25" s="28"/>
      <c r="CP25" s="28"/>
      <c r="CQ25" s="28"/>
    </row>
    <row r="26" spans="1:95" s="7" customFormat="1" ht="30" customHeight="1">
      <c r="A26" s="105" t="s">
        <v>286</v>
      </c>
      <c r="B26" s="107" t="s">
        <v>194</v>
      </c>
      <c r="C26" s="76"/>
      <c r="D26" s="76"/>
      <c r="E26" s="76" t="s">
        <v>200</v>
      </c>
      <c r="F26" s="76" t="s">
        <v>202</v>
      </c>
      <c r="G26" s="76" t="s">
        <v>203</v>
      </c>
      <c r="H26" s="101" t="s">
        <v>203</v>
      </c>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8"/>
      <c r="CI26" s="28"/>
      <c r="CJ26" s="28"/>
      <c r="CK26" s="28"/>
      <c r="CL26" s="28"/>
      <c r="CM26" s="28"/>
      <c r="CN26" s="28"/>
      <c r="CO26" s="28"/>
      <c r="CP26" s="28"/>
      <c r="CQ26" s="28"/>
    </row>
    <row r="27" spans="1:95" s="7" customFormat="1" ht="30" customHeight="1">
      <c r="A27" s="105" t="s">
        <v>290</v>
      </c>
      <c r="B27" s="107" t="s">
        <v>194</v>
      </c>
      <c r="C27" s="76"/>
      <c r="D27" s="76"/>
      <c r="E27" s="76" t="s">
        <v>200</v>
      </c>
      <c r="F27" s="76" t="s">
        <v>202</v>
      </c>
      <c r="G27" s="76" t="s">
        <v>203</v>
      </c>
      <c r="H27" s="101" t="s">
        <v>203</v>
      </c>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28"/>
      <c r="BV27" s="28"/>
      <c r="BW27" s="28"/>
      <c r="BX27" s="28"/>
      <c r="BY27" s="28"/>
      <c r="BZ27" s="28"/>
      <c r="CA27" s="28"/>
      <c r="CB27" s="28"/>
      <c r="CC27" s="28"/>
      <c r="CD27" s="28"/>
      <c r="CE27" s="28"/>
      <c r="CF27" s="28"/>
      <c r="CG27" s="28"/>
      <c r="CH27" s="28"/>
      <c r="CI27" s="28"/>
      <c r="CJ27" s="28"/>
      <c r="CK27" s="28"/>
      <c r="CL27" s="28"/>
      <c r="CM27" s="28"/>
      <c r="CN27" s="28"/>
      <c r="CO27" s="28"/>
      <c r="CP27" s="28"/>
      <c r="CQ27" s="28"/>
    </row>
    <row r="28" spans="1:95" s="7" customFormat="1" ht="30" customHeight="1">
      <c r="A28" s="105" t="s">
        <v>294</v>
      </c>
      <c r="B28" s="107" t="s">
        <v>194</v>
      </c>
      <c r="C28" s="76"/>
      <c r="D28" s="76"/>
      <c r="E28" s="76" t="s">
        <v>200</v>
      </c>
      <c r="F28" s="76" t="s">
        <v>202</v>
      </c>
      <c r="G28" s="76" t="s">
        <v>203</v>
      </c>
      <c r="H28" s="101" t="s">
        <v>203</v>
      </c>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c r="BZ28" s="28"/>
      <c r="CA28" s="28"/>
      <c r="CB28" s="28"/>
      <c r="CC28" s="28"/>
      <c r="CD28" s="28"/>
      <c r="CE28" s="28"/>
      <c r="CF28" s="28"/>
      <c r="CG28" s="28"/>
      <c r="CH28" s="28"/>
      <c r="CI28" s="28"/>
      <c r="CJ28" s="28"/>
      <c r="CK28" s="28"/>
      <c r="CL28" s="28"/>
      <c r="CM28" s="28"/>
      <c r="CN28" s="28"/>
      <c r="CO28" s="28"/>
      <c r="CP28" s="28"/>
      <c r="CQ28" s="28"/>
    </row>
    <row r="29" spans="1:95" s="7" customFormat="1" ht="30" customHeight="1">
      <c r="A29" s="105" t="s">
        <v>298</v>
      </c>
      <c r="B29" s="107" t="s">
        <v>194</v>
      </c>
      <c r="C29" s="76"/>
      <c r="D29" s="76"/>
      <c r="E29" s="76" t="s">
        <v>200</v>
      </c>
      <c r="F29" s="76" t="s">
        <v>202</v>
      </c>
      <c r="G29" s="76" t="s">
        <v>203</v>
      </c>
      <c r="H29" s="101" t="s">
        <v>203</v>
      </c>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c r="BZ29" s="28"/>
      <c r="CA29" s="28"/>
      <c r="CB29" s="28"/>
      <c r="CC29" s="28"/>
      <c r="CD29" s="28"/>
      <c r="CE29" s="28"/>
      <c r="CF29" s="28"/>
      <c r="CG29" s="28"/>
      <c r="CH29" s="28"/>
      <c r="CI29" s="28"/>
      <c r="CJ29" s="28"/>
      <c r="CK29" s="28"/>
      <c r="CL29" s="28"/>
      <c r="CM29" s="28"/>
      <c r="CN29" s="28"/>
      <c r="CO29" s="28"/>
      <c r="CP29" s="28"/>
      <c r="CQ29" s="28"/>
    </row>
    <row r="30" spans="1:95" s="7" customFormat="1" ht="30" customHeight="1">
      <c r="A30" s="105" t="s">
        <v>302</v>
      </c>
      <c r="B30" s="107" t="s">
        <v>194</v>
      </c>
      <c r="C30" s="76"/>
      <c r="D30" s="76"/>
      <c r="E30" s="76" t="s">
        <v>200</v>
      </c>
      <c r="F30" s="76" t="s">
        <v>202</v>
      </c>
      <c r="G30" s="76" t="s">
        <v>203</v>
      </c>
      <c r="H30" s="101" t="s">
        <v>203</v>
      </c>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8"/>
      <c r="CF30" s="28"/>
      <c r="CG30" s="28"/>
      <c r="CH30" s="28"/>
      <c r="CI30" s="28"/>
      <c r="CJ30" s="28"/>
      <c r="CK30" s="28"/>
      <c r="CL30" s="28"/>
      <c r="CM30" s="28"/>
      <c r="CN30" s="28"/>
      <c r="CO30" s="28"/>
      <c r="CP30" s="28"/>
      <c r="CQ30" s="28"/>
    </row>
    <row r="31" spans="1:95" s="7" customFormat="1" ht="30" customHeight="1">
      <c r="A31" s="105" t="s">
        <v>306</v>
      </c>
      <c r="B31" s="107" t="s">
        <v>194</v>
      </c>
      <c r="C31" s="76"/>
      <c r="D31" s="76"/>
      <c r="E31" s="76" t="s">
        <v>200</v>
      </c>
      <c r="F31" s="76" t="s">
        <v>202</v>
      </c>
      <c r="G31" s="76" t="s">
        <v>203</v>
      </c>
      <c r="H31" s="101" t="s">
        <v>203</v>
      </c>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8"/>
      <c r="CK31" s="28"/>
      <c r="CL31" s="28"/>
      <c r="CM31" s="28"/>
      <c r="CN31" s="28"/>
      <c r="CO31" s="28"/>
      <c r="CP31" s="28"/>
      <c r="CQ31" s="28"/>
    </row>
    <row r="32" spans="1:95" s="7" customFormat="1" ht="30" customHeight="1">
      <c r="A32" s="105" t="s">
        <v>310</v>
      </c>
      <c r="B32" s="107" t="s">
        <v>194</v>
      </c>
      <c r="C32" s="76"/>
      <c r="D32" s="76"/>
      <c r="E32" s="76" t="s">
        <v>200</v>
      </c>
      <c r="F32" s="76" t="s">
        <v>202</v>
      </c>
      <c r="G32" s="76" t="s">
        <v>203</v>
      </c>
      <c r="H32" s="101" t="s">
        <v>203</v>
      </c>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8"/>
      <c r="CJ32" s="28"/>
      <c r="CK32" s="28"/>
      <c r="CL32" s="28"/>
      <c r="CM32" s="28"/>
      <c r="CN32" s="28"/>
      <c r="CO32" s="28"/>
      <c r="CP32" s="28"/>
      <c r="CQ32" s="28"/>
    </row>
    <row r="33" spans="1:95" s="7" customFormat="1" ht="30" customHeight="1">
      <c r="A33" s="105" t="s">
        <v>314</v>
      </c>
      <c r="B33" s="107" t="s">
        <v>194</v>
      </c>
      <c r="C33" s="76"/>
      <c r="D33" s="76"/>
      <c r="E33" s="76" t="s">
        <v>200</v>
      </c>
      <c r="F33" s="76" t="s">
        <v>202</v>
      </c>
      <c r="G33" s="76" t="s">
        <v>203</v>
      </c>
      <c r="H33" s="101" t="s">
        <v>203</v>
      </c>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c r="BU33" s="28"/>
      <c r="BV33" s="28"/>
      <c r="BW33" s="28"/>
      <c r="BX33" s="28"/>
      <c r="BY33" s="28"/>
      <c r="BZ33" s="28"/>
      <c r="CA33" s="28"/>
      <c r="CB33" s="28"/>
      <c r="CC33" s="28"/>
      <c r="CD33" s="28"/>
      <c r="CE33" s="28"/>
      <c r="CF33" s="28"/>
      <c r="CG33" s="28"/>
      <c r="CH33" s="28"/>
      <c r="CI33" s="28"/>
      <c r="CJ33" s="28"/>
      <c r="CK33" s="28"/>
      <c r="CL33" s="28"/>
      <c r="CM33" s="28"/>
      <c r="CN33" s="28"/>
      <c r="CO33" s="28"/>
      <c r="CP33" s="28"/>
      <c r="CQ33" s="28"/>
    </row>
    <row r="34" spans="1:95" s="7" customFormat="1" ht="30" customHeight="1">
      <c r="A34" s="105" t="s">
        <v>318</v>
      </c>
      <c r="B34" s="107" t="s">
        <v>194</v>
      </c>
      <c r="C34" s="76"/>
      <c r="D34" s="76"/>
      <c r="E34" s="76" t="s">
        <v>200</v>
      </c>
      <c r="F34" s="76" t="s">
        <v>202</v>
      </c>
      <c r="G34" s="76" t="s">
        <v>203</v>
      </c>
      <c r="H34" s="101" t="s">
        <v>203</v>
      </c>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28"/>
      <c r="CL34" s="28"/>
      <c r="CM34" s="28"/>
      <c r="CN34" s="28"/>
      <c r="CO34" s="28"/>
      <c r="CP34" s="28"/>
      <c r="CQ34" s="28"/>
    </row>
    <row r="35" spans="1:95" s="7" customFormat="1" ht="30" customHeight="1">
      <c r="A35" s="105" t="s">
        <v>322</v>
      </c>
      <c r="B35" s="107" t="s">
        <v>194</v>
      </c>
      <c r="C35" s="76"/>
      <c r="D35" s="76"/>
      <c r="E35" s="76" t="s">
        <v>200</v>
      </c>
      <c r="F35" s="76" t="s">
        <v>202</v>
      </c>
      <c r="G35" s="76" t="s">
        <v>203</v>
      </c>
      <c r="H35" s="101" t="s">
        <v>203</v>
      </c>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8"/>
      <c r="CK35" s="28"/>
      <c r="CL35" s="28"/>
      <c r="CM35" s="28"/>
      <c r="CN35" s="28"/>
      <c r="CO35" s="28"/>
      <c r="CP35" s="28"/>
      <c r="CQ35" s="28"/>
    </row>
    <row r="36" spans="1:95" s="7" customFormat="1" ht="30" customHeight="1">
      <c r="A36" s="105" t="s">
        <v>326</v>
      </c>
      <c r="B36" s="107" t="s">
        <v>194</v>
      </c>
      <c r="C36" s="76"/>
      <c r="D36" s="76"/>
      <c r="E36" s="76" t="s">
        <v>200</v>
      </c>
      <c r="F36" s="76" t="s">
        <v>202</v>
      </c>
      <c r="G36" s="76" t="s">
        <v>203</v>
      </c>
      <c r="H36" s="101" t="s">
        <v>203</v>
      </c>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row>
    <row r="37" spans="1:95" s="7" customFormat="1" ht="30" customHeight="1">
      <c r="A37" s="105" t="s">
        <v>330</v>
      </c>
      <c r="B37" s="107" t="s">
        <v>194</v>
      </c>
      <c r="C37" s="76"/>
      <c r="D37" s="76"/>
      <c r="E37" s="76" t="s">
        <v>200</v>
      </c>
      <c r="F37" s="76" t="s">
        <v>202</v>
      </c>
      <c r="G37" s="76" t="s">
        <v>203</v>
      </c>
      <c r="H37" s="101" t="s">
        <v>203</v>
      </c>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28"/>
      <c r="CC37" s="28"/>
      <c r="CD37" s="28"/>
      <c r="CE37" s="28"/>
      <c r="CF37" s="28"/>
      <c r="CG37" s="28"/>
      <c r="CH37" s="28"/>
      <c r="CI37" s="28"/>
      <c r="CJ37" s="28"/>
      <c r="CK37" s="28"/>
      <c r="CL37" s="28"/>
      <c r="CM37" s="28"/>
      <c r="CN37" s="28"/>
      <c r="CO37" s="28"/>
      <c r="CP37" s="28"/>
      <c r="CQ37" s="28"/>
    </row>
    <row r="38" spans="1:95" s="7" customFormat="1" ht="30" customHeight="1">
      <c r="A38" s="105" t="s">
        <v>334</v>
      </c>
      <c r="B38" s="107" t="s">
        <v>194</v>
      </c>
      <c r="C38" s="76"/>
      <c r="D38" s="76"/>
      <c r="E38" s="76" t="s">
        <v>200</v>
      </c>
      <c r="F38" s="76" t="s">
        <v>202</v>
      </c>
      <c r="G38" s="76" t="s">
        <v>203</v>
      </c>
      <c r="H38" s="101" t="s">
        <v>203</v>
      </c>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28"/>
      <c r="BS38" s="28"/>
      <c r="BT38" s="28"/>
      <c r="BU38" s="28"/>
      <c r="BV38" s="28"/>
      <c r="BW38" s="28"/>
      <c r="BX38" s="28"/>
      <c r="BY38" s="28"/>
      <c r="BZ38" s="28"/>
      <c r="CA38" s="28"/>
      <c r="CB38" s="28"/>
      <c r="CC38" s="28"/>
      <c r="CD38" s="28"/>
      <c r="CE38" s="28"/>
      <c r="CF38" s="28"/>
      <c r="CG38" s="28"/>
      <c r="CH38" s="28"/>
      <c r="CI38" s="28"/>
      <c r="CJ38" s="28"/>
      <c r="CK38" s="28"/>
      <c r="CL38" s="28"/>
      <c r="CM38" s="28"/>
      <c r="CN38" s="28"/>
      <c r="CO38" s="28"/>
      <c r="CP38" s="28"/>
      <c r="CQ38" s="28"/>
    </row>
    <row r="39" spans="1:95" s="7" customFormat="1" ht="30" customHeight="1">
      <c r="A39" s="105" t="s">
        <v>338</v>
      </c>
      <c r="B39" s="107" t="s">
        <v>194</v>
      </c>
      <c r="C39" s="76"/>
      <c r="D39" s="76"/>
      <c r="E39" s="76" t="s">
        <v>200</v>
      </c>
      <c r="F39" s="76" t="s">
        <v>202</v>
      </c>
      <c r="G39" s="76" t="s">
        <v>203</v>
      </c>
      <c r="H39" s="101" t="s">
        <v>203</v>
      </c>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G39" s="28"/>
      <c r="CH39" s="28"/>
      <c r="CI39" s="28"/>
      <c r="CJ39" s="28"/>
      <c r="CK39" s="28"/>
      <c r="CL39" s="28"/>
      <c r="CM39" s="28"/>
      <c r="CN39" s="28"/>
      <c r="CO39" s="28"/>
      <c r="CP39" s="28"/>
      <c r="CQ39" s="28"/>
    </row>
    <row r="40" spans="1:95" s="7" customFormat="1" ht="30" customHeight="1">
      <c r="A40" s="105" t="s">
        <v>342</v>
      </c>
      <c r="B40" s="107" t="s">
        <v>194</v>
      </c>
      <c r="C40" s="76"/>
      <c r="D40" s="76"/>
      <c r="E40" s="76" t="s">
        <v>200</v>
      </c>
      <c r="F40" s="76" t="s">
        <v>202</v>
      </c>
      <c r="G40" s="76" t="s">
        <v>203</v>
      </c>
      <c r="H40" s="101" t="s">
        <v>203</v>
      </c>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c r="BZ40" s="28"/>
      <c r="CA40" s="28"/>
      <c r="CB40" s="28"/>
      <c r="CC40" s="28"/>
      <c r="CD40" s="28"/>
      <c r="CE40" s="28"/>
      <c r="CF40" s="28"/>
      <c r="CG40" s="28"/>
      <c r="CH40" s="28"/>
      <c r="CI40" s="28"/>
      <c r="CJ40" s="28"/>
      <c r="CK40" s="28"/>
      <c r="CL40" s="28"/>
      <c r="CM40" s="28"/>
      <c r="CN40" s="28"/>
      <c r="CO40" s="28"/>
      <c r="CP40" s="28"/>
      <c r="CQ40" s="28"/>
    </row>
    <row r="41" spans="1:95" s="7" customFormat="1" ht="30" customHeight="1">
      <c r="A41" s="105" t="s">
        <v>346</v>
      </c>
      <c r="B41" s="107" t="s">
        <v>194</v>
      </c>
      <c r="C41" s="76"/>
      <c r="D41" s="76"/>
      <c r="E41" s="76" t="s">
        <v>200</v>
      </c>
      <c r="F41" s="76" t="s">
        <v>202</v>
      </c>
      <c r="G41" s="76" t="s">
        <v>203</v>
      </c>
      <c r="H41" s="101" t="s">
        <v>203</v>
      </c>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c r="BZ41" s="28"/>
      <c r="CA41" s="28"/>
      <c r="CB41" s="28"/>
      <c r="CC41" s="28"/>
      <c r="CD41" s="28"/>
      <c r="CE41" s="28"/>
      <c r="CF41" s="28"/>
      <c r="CG41" s="28"/>
      <c r="CH41" s="28"/>
      <c r="CI41" s="28"/>
      <c r="CJ41" s="28"/>
      <c r="CK41" s="28"/>
      <c r="CL41" s="28"/>
      <c r="CM41" s="28"/>
      <c r="CN41" s="28"/>
      <c r="CO41" s="28"/>
      <c r="CP41" s="28"/>
      <c r="CQ41" s="28"/>
    </row>
    <row r="42" spans="1:95" s="7" customFormat="1" ht="30" customHeight="1">
      <c r="A42" s="105" t="s">
        <v>350</v>
      </c>
      <c r="B42" s="107" t="s">
        <v>194</v>
      </c>
      <c r="C42" s="76"/>
      <c r="D42" s="76"/>
      <c r="E42" s="76" t="s">
        <v>200</v>
      </c>
      <c r="F42" s="76" t="s">
        <v>202</v>
      </c>
      <c r="G42" s="76" t="s">
        <v>203</v>
      </c>
      <c r="H42" s="101" t="s">
        <v>203</v>
      </c>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8"/>
      <c r="CF42" s="28"/>
      <c r="CG42" s="28"/>
      <c r="CH42" s="28"/>
      <c r="CI42" s="28"/>
      <c r="CJ42" s="28"/>
      <c r="CK42" s="28"/>
      <c r="CL42" s="28"/>
      <c r="CM42" s="28"/>
      <c r="CN42" s="28"/>
      <c r="CO42" s="28"/>
      <c r="CP42" s="28"/>
      <c r="CQ42" s="28"/>
    </row>
    <row r="43" spans="1:95" s="7" customFormat="1" ht="30" customHeight="1">
      <c r="A43" s="105" t="s">
        <v>354</v>
      </c>
      <c r="B43" s="107" t="s">
        <v>194</v>
      </c>
      <c r="C43" s="76"/>
      <c r="D43" s="76"/>
      <c r="E43" s="76" t="s">
        <v>200</v>
      </c>
      <c r="F43" s="76" t="s">
        <v>202</v>
      </c>
      <c r="G43" s="76" t="s">
        <v>203</v>
      </c>
      <c r="H43" s="101" t="s">
        <v>203</v>
      </c>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28"/>
      <c r="BX43" s="28"/>
      <c r="BY43" s="28"/>
      <c r="BZ43" s="28"/>
      <c r="CA43" s="28"/>
      <c r="CB43" s="28"/>
      <c r="CC43" s="28"/>
      <c r="CD43" s="28"/>
      <c r="CE43" s="28"/>
      <c r="CF43" s="28"/>
      <c r="CG43" s="28"/>
      <c r="CH43" s="28"/>
      <c r="CI43" s="28"/>
      <c r="CJ43" s="28"/>
      <c r="CK43" s="28"/>
      <c r="CL43" s="28"/>
      <c r="CM43" s="28"/>
      <c r="CN43" s="28"/>
      <c r="CO43" s="28"/>
      <c r="CP43" s="28"/>
      <c r="CQ43" s="28"/>
    </row>
    <row r="44" spans="1:95" s="7" customFormat="1" ht="30" customHeight="1">
      <c r="A44" s="105" t="s">
        <v>358</v>
      </c>
      <c r="B44" s="107" t="s">
        <v>194</v>
      </c>
      <c r="C44" s="76"/>
      <c r="D44" s="76"/>
      <c r="E44" s="76" t="s">
        <v>200</v>
      </c>
      <c r="F44" s="76" t="s">
        <v>202</v>
      </c>
      <c r="G44" s="76" t="s">
        <v>203</v>
      </c>
      <c r="H44" s="101" t="s">
        <v>203</v>
      </c>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c r="BZ44" s="28"/>
      <c r="CA44" s="28"/>
      <c r="CB44" s="28"/>
      <c r="CC44" s="28"/>
      <c r="CD44" s="28"/>
      <c r="CE44" s="28"/>
      <c r="CF44" s="28"/>
      <c r="CG44" s="28"/>
      <c r="CH44" s="28"/>
      <c r="CI44" s="28"/>
      <c r="CJ44" s="28"/>
      <c r="CK44" s="28"/>
      <c r="CL44" s="28"/>
      <c r="CM44" s="28"/>
      <c r="CN44" s="28"/>
      <c r="CO44" s="28"/>
      <c r="CP44" s="28"/>
      <c r="CQ44" s="28"/>
    </row>
    <row r="45" spans="1:95" s="7" customFormat="1" ht="30" customHeight="1">
      <c r="A45" s="105" t="s">
        <v>362</v>
      </c>
      <c r="B45" s="107" t="s">
        <v>194</v>
      </c>
      <c r="C45" s="76"/>
      <c r="D45" s="76"/>
      <c r="E45" s="76" t="s">
        <v>200</v>
      </c>
      <c r="F45" s="76" t="s">
        <v>202</v>
      </c>
      <c r="G45" s="76" t="s">
        <v>203</v>
      </c>
      <c r="H45" s="101" t="s">
        <v>203</v>
      </c>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28"/>
      <c r="BY45" s="28"/>
      <c r="BZ45" s="28"/>
      <c r="CA45" s="28"/>
      <c r="CB45" s="28"/>
      <c r="CC45" s="28"/>
      <c r="CD45" s="28"/>
      <c r="CE45" s="28"/>
      <c r="CF45" s="28"/>
      <c r="CG45" s="28"/>
      <c r="CH45" s="28"/>
      <c r="CI45" s="28"/>
      <c r="CJ45" s="28"/>
      <c r="CK45" s="28"/>
      <c r="CL45" s="28"/>
      <c r="CM45" s="28"/>
      <c r="CN45" s="28"/>
      <c r="CO45" s="28"/>
      <c r="CP45" s="28"/>
      <c r="CQ45" s="28"/>
    </row>
    <row r="46" spans="1:95" s="7" customFormat="1" ht="30" customHeight="1">
      <c r="A46" s="105" t="s">
        <v>366</v>
      </c>
      <c r="B46" s="107" t="s">
        <v>194</v>
      </c>
      <c r="C46" s="76"/>
      <c r="D46" s="76"/>
      <c r="E46" s="76" t="s">
        <v>200</v>
      </c>
      <c r="F46" s="76" t="s">
        <v>202</v>
      </c>
      <c r="G46" s="76" t="s">
        <v>203</v>
      </c>
      <c r="H46" s="101" t="s">
        <v>203</v>
      </c>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row>
    <row r="47" spans="1:95" s="7" customFormat="1" ht="30" customHeight="1">
      <c r="A47" s="105" t="s">
        <v>370</v>
      </c>
      <c r="B47" s="107" t="s">
        <v>194</v>
      </c>
      <c r="C47" s="76"/>
      <c r="D47" s="76"/>
      <c r="E47" s="76" t="s">
        <v>200</v>
      </c>
      <c r="F47" s="76" t="s">
        <v>202</v>
      </c>
      <c r="G47" s="76" t="s">
        <v>203</v>
      </c>
      <c r="H47" s="101" t="s">
        <v>203</v>
      </c>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8"/>
      <c r="BX47" s="28"/>
      <c r="BY47" s="28"/>
      <c r="BZ47" s="28"/>
      <c r="CA47" s="28"/>
      <c r="CB47" s="28"/>
      <c r="CC47" s="28"/>
      <c r="CD47" s="28"/>
      <c r="CE47" s="28"/>
      <c r="CF47" s="28"/>
      <c r="CG47" s="28"/>
      <c r="CH47" s="28"/>
      <c r="CI47" s="28"/>
      <c r="CJ47" s="28"/>
      <c r="CK47" s="28"/>
      <c r="CL47" s="28"/>
      <c r="CM47" s="28"/>
      <c r="CN47" s="28"/>
      <c r="CO47" s="28"/>
      <c r="CP47" s="28"/>
      <c r="CQ47" s="28"/>
    </row>
    <row r="48" spans="1:95" s="7" customFormat="1" ht="30" customHeight="1">
      <c r="A48" s="105" t="s">
        <v>374</v>
      </c>
      <c r="B48" s="107" t="s">
        <v>194</v>
      </c>
      <c r="C48" s="76"/>
      <c r="D48" s="76"/>
      <c r="E48" s="76" t="s">
        <v>200</v>
      </c>
      <c r="F48" s="76" t="s">
        <v>202</v>
      </c>
      <c r="G48" s="76" t="s">
        <v>203</v>
      </c>
      <c r="H48" s="101" t="s">
        <v>203</v>
      </c>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c r="BZ48" s="28"/>
      <c r="CA48" s="28"/>
      <c r="CB48" s="28"/>
      <c r="CC48" s="28"/>
      <c r="CD48" s="28"/>
      <c r="CE48" s="28"/>
      <c r="CF48" s="28"/>
      <c r="CG48" s="28"/>
      <c r="CH48" s="28"/>
      <c r="CI48" s="28"/>
      <c r="CJ48" s="28"/>
      <c r="CK48" s="28"/>
      <c r="CL48" s="28"/>
      <c r="CM48" s="28"/>
      <c r="CN48" s="28"/>
      <c r="CO48" s="28"/>
      <c r="CP48" s="28"/>
      <c r="CQ48" s="28"/>
    </row>
    <row r="49" spans="1:95" s="7" customFormat="1" ht="30" customHeight="1">
      <c r="A49" s="105" t="s">
        <v>378</v>
      </c>
      <c r="B49" s="107" t="s">
        <v>194</v>
      </c>
      <c r="C49" s="76"/>
      <c r="D49" s="76"/>
      <c r="E49" s="76" t="s">
        <v>200</v>
      </c>
      <c r="F49" s="76" t="s">
        <v>202</v>
      </c>
      <c r="G49" s="76" t="s">
        <v>203</v>
      </c>
      <c r="H49" s="101" t="s">
        <v>203</v>
      </c>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28"/>
      <c r="BS49" s="28"/>
      <c r="BT49" s="28"/>
      <c r="BU49" s="28"/>
      <c r="BV49" s="28"/>
      <c r="BW49" s="28"/>
      <c r="BX49" s="28"/>
      <c r="BY49" s="28"/>
      <c r="BZ49" s="28"/>
      <c r="CA49" s="28"/>
      <c r="CB49" s="28"/>
      <c r="CC49" s="28"/>
      <c r="CD49" s="28"/>
      <c r="CE49" s="28"/>
      <c r="CF49" s="28"/>
      <c r="CG49" s="28"/>
      <c r="CH49" s="28"/>
      <c r="CI49" s="28"/>
      <c r="CJ49" s="28"/>
      <c r="CK49" s="28"/>
      <c r="CL49" s="28"/>
      <c r="CM49" s="28"/>
      <c r="CN49" s="28"/>
      <c r="CO49" s="28"/>
      <c r="CP49" s="28"/>
      <c r="CQ49" s="28"/>
    </row>
    <row r="50" spans="1:95" s="7" customFormat="1" ht="30" customHeight="1">
      <c r="A50" s="105" t="s">
        <v>382</v>
      </c>
      <c r="B50" s="107" t="s">
        <v>194</v>
      </c>
      <c r="C50" s="76"/>
      <c r="D50" s="76"/>
      <c r="E50" s="76" t="s">
        <v>200</v>
      </c>
      <c r="F50" s="76" t="s">
        <v>202</v>
      </c>
      <c r="G50" s="76" t="s">
        <v>203</v>
      </c>
      <c r="H50" s="101" t="s">
        <v>203</v>
      </c>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c r="BZ50" s="28"/>
      <c r="CA50" s="28"/>
      <c r="CB50" s="28"/>
      <c r="CC50" s="28"/>
      <c r="CD50" s="28"/>
      <c r="CE50" s="28"/>
      <c r="CF50" s="28"/>
      <c r="CG50" s="28"/>
      <c r="CH50" s="28"/>
      <c r="CI50" s="28"/>
      <c r="CJ50" s="28"/>
      <c r="CK50" s="28"/>
      <c r="CL50" s="28"/>
      <c r="CM50" s="28"/>
      <c r="CN50" s="28"/>
      <c r="CO50" s="28"/>
      <c r="CP50" s="28"/>
      <c r="CQ50" s="28"/>
    </row>
    <row r="51" spans="1:95" s="7" customFormat="1" ht="30" customHeight="1">
      <c r="A51" s="105" t="s">
        <v>386</v>
      </c>
      <c r="B51" s="107" t="s">
        <v>194</v>
      </c>
      <c r="C51" s="76"/>
      <c r="D51" s="76"/>
      <c r="E51" s="76" t="s">
        <v>200</v>
      </c>
      <c r="F51" s="76" t="s">
        <v>202</v>
      </c>
      <c r="G51" s="76" t="s">
        <v>203</v>
      </c>
      <c r="H51" s="101" t="s">
        <v>203</v>
      </c>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28"/>
      <c r="CJ51" s="28"/>
      <c r="CK51" s="28"/>
      <c r="CL51" s="28"/>
      <c r="CM51" s="28"/>
      <c r="CN51" s="28"/>
      <c r="CO51" s="28"/>
      <c r="CP51" s="28"/>
      <c r="CQ51" s="28"/>
    </row>
    <row r="52" spans="1:95" s="7" customFormat="1" ht="30" customHeight="1">
      <c r="A52" s="105" t="s">
        <v>390</v>
      </c>
      <c r="B52" s="107" t="s">
        <v>194</v>
      </c>
      <c r="C52" s="76"/>
      <c r="D52" s="76"/>
      <c r="E52" s="76" t="s">
        <v>200</v>
      </c>
      <c r="F52" s="76" t="s">
        <v>202</v>
      </c>
      <c r="G52" s="76" t="s">
        <v>203</v>
      </c>
      <c r="H52" s="101" t="s">
        <v>203</v>
      </c>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28"/>
      <c r="BV52" s="28"/>
      <c r="BW52" s="28"/>
      <c r="BX52" s="28"/>
      <c r="BY52" s="28"/>
      <c r="BZ52" s="28"/>
      <c r="CA52" s="28"/>
      <c r="CB52" s="28"/>
      <c r="CC52" s="28"/>
      <c r="CD52" s="28"/>
      <c r="CE52" s="28"/>
      <c r="CF52" s="28"/>
      <c r="CG52" s="28"/>
      <c r="CH52" s="28"/>
      <c r="CI52" s="28"/>
      <c r="CJ52" s="28"/>
      <c r="CK52" s="28"/>
      <c r="CL52" s="28"/>
      <c r="CM52" s="28"/>
      <c r="CN52" s="28"/>
      <c r="CO52" s="28"/>
      <c r="CP52" s="28"/>
      <c r="CQ52" s="28"/>
    </row>
    <row r="53" spans="1:95" s="7" customFormat="1" ht="30" customHeight="1">
      <c r="A53" s="105" t="s">
        <v>394</v>
      </c>
      <c r="B53" s="107" t="s">
        <v>194</v>
      </c>
      <c r="C53" s="76"/>
      <c r="D53" s="76"/>
      <c r="E53" s="76" t="s">
        <v>200</v>
      </c>
      <c r="F53" s="76" t="s">
        <v>202</v>
      </c>
      <c r="G53" s="76" t="s">
        <v>203</v>
      </c>
      <c r="H53" s="101" t="s">
        <v>203</v>
      </c>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8"/>
      <c r="BV53" s="28"/>
      <c r="BW53" s="28"/>
      <c r="BX53" s="28"/>
      <c r="BY53" s="28"/>
      <c r="BZ53" s="28"/>
      <c r="CA53" s="28"/>
      <c r="CB53" s="28"/>
      <c r="CC53" s="28"/>
      <c r="CD53" s="28"/>
      <c r="CE53" s="28"/>
      <c r="CF53" s="28"/>
      <c r="CG53" s="28"/>
      <c r="CH53" s="28"/>
      <c r="CI53" s="28"/>
      <c r="CJ53" s="28"/>
      <c r="CK53" s="28"/>
      <c r="CL53" s="28"/>
      <c r="CM53" s="28"/>
      <c r="CN53" s="28"/>
      <c r="CO53" s="28"/>
      <c r="CP53" s="28"/>
      <c r="CQ53" s="28"/>
    </row>
    <row r="54" spans="1:95" s="7" customFormat="1" ht="30" customHeight="1">
      <c r="A54" s="105" t="s">
        <v>398</v>
      </c>
      <c r="B54" s="107" t="s">
        <v>194</v>
      </c>
      <c r="C54" s="76"/>
      <c r="D54" s="76"/>
      <c r="E54" s="76" t="s">
        <v>200</v>
      </c>
      <c r="F54" s="76" t="s">
        <v>202</v>
      </c>
      <c r="G54" s="76" t="s">
        <v>203</v>
      </c>
      <c r="H54" s="101" t="s">
        <v>203</v>
      </c>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8"/>
      <c r="BV54" s="28"/>
      <c r="BW54" s="28"/>
      <c r="BX54" s="28"/>
      <c r="BY54" s="28"/>
      <c r="BZ54" s="28"/>
      <c r="CA54" s="28"/>
      <c r="CB54" s="28"/>
      <c r="CC54" s="28"/>
      <c r="CD54" s="28"/>
      <c r="CE54" s="28"/>
      <c r="CF54" s="28"/>
      <c r="CG54" s="28"/>
      <c r="CH54" s="28"/>
      <c r="CI54" s="28"/>
      <c r="CJ54" s="28"/>
      <c r="CK54" s="28"/>
      <c r="CL54" s="28"/>
      <c r="CM54" s="28"/>
      <c r="CN54" s="28"/>
      <c r="CO54" s="28"/>
      <c r="CP54" s="28"/>
      <c r="CQ54" s="28"/>
    </row>
    <row r="55" spans="1:95" s="7" customFormat="1" ht="30" customHeight="1">
      <c r="A55" s="106" t="s">
        <v>402</v>
      </c>
      <c r="B55" s="107" t="s">
        <v>194</v>
      </c>
      <c r="C55" s="76"/>
      <c r="D55" s="76"/>
      <c r="E55" s="76" t="s">
        <v>200</v>
      </c>
      <c r="F55" s="76" t="s">
        <v>202</v>
      </c>
      <c r="G55" s="76" t="s">
        <v>203</v>
      </c>
      <c r="H55" s="101" t="s">
        <v>203</v>
      </c>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28"/>
      <c r="BS55" s="28"/>
      <c r="BT55" s="28"/>
      <c r="BU55" s="28"/>
      <c r="BV55" s="28"/>
      <c r="BW55" s="28"/>
      <c r="BX55" s="28"/>
      <c r="BY55" s="28"/>
      <c r="BZ55" s="28"/>
      <c r="CA55" s="28"/>
      <c r="CB55" s="28"/>
      <c r="CC55" s="28"/>
      <c r="CD55" s="28"/>
      <c r="CE55" s="28"/>
      <c r="CF55" s="28"/>
      <c r="CG55" s="28"/>
      <c r="CH55" s="28"/>
      <c r="CI55" s="28"/>
      <c r="CJ55" s="28"/>
      <c r="CK55" s="28"/>
      <c r="CL55" s="28"/>
      <c r="CM55" s="28"/>
      <c r="CN55" s="28"/>
      <c r="CO55" s="28"/>
      <c r="CP55" s="28"/>
      <c r="CQ55" s="28"/>
    </row>
  </sheetData>
  <mergeCells count="1">
    <mergeCell ref="K7:M7"/>
  </mergeCells>
  <phoneticPr fontId="3"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M49"/>
  <sheetViews>
    <sheetView zoomScale="70" zoomScaleNormal="70" workbookViewId="0"/>
  </sheetViews>
  <sheetFormatPr defaultColWidth="10.625" defaultRowHeight="15.6"/>
  <cols>
    <col min="1" max="1" width="18.5" style="46" customWidth="1"/>
    <col min="2" max="2" width="116.125" style="46" customWidth="1"/>
    <col min="3" max="3" width="10.625" style="46"/>
    <col min="4" max="4" width="6.875" style="46" customWidth="1"/>
    <col min="5" max="5" width="12" style="46" customWidth="1"/>
    <col min="6" max="6" width="13.875" style="46" customWidth="1"/>
    <col min="7" max="8" width="12" style="46" customWidth="1"/>
    <col min="9" max="9" width="12.625" style="46" customWidth="1"/>
    <col min="10" max="10" width="13.875" style="46" customWidth="1"/>
    <col min="11" max="16384" width="10.625" style="46"/>
  </cols>
  <sheetData>
    <row r="1" spans="1:12" ht="20.100000000000001" customHeight="1"/>
    <row r="2" spans="1:12" ht="20.100000000000001" customHeight="1"/>
    <row r="3" spans="1:12" ht="20.100000000000001" customHeight="1">
      <c r="A3" s="48"/>
      <c r="B3" s="49" t="s">
        <v>162</v>
      </c>
      <c r="C3" s="130"/>
      <c r="D3" s="130"/>
      <c r="E3" s="130"/>
      <c r="F3" s="130"/>
      <c r="G3" s="130"/>
      <c r="H3" s="130"/>
      <c r="I3" s="130"/>
      <c r="J3" s="130"/>
      <c r="K3" s="130"/>
      <c r="L3" s="130"/>
    </row>
    <row r="4" spans="1:12" ht="20.100000000000001" customHeight="1">
      <c r="B4" s="51" t="s">
        <v>447</v>
      </c>
      <c r="C4" s="130"/>
      <c r="D4" s="131"/>
      <c r="E4" s="130"/>
      <c r="F4" s="131"/>
      <c r="G4" s="130"/>
      <c r="H4" s="131"/>
      <c r="I4" s="130"/>
      <c r="J4" s="131"/>
      <c r="K4" s="130"/>
      <c r="L4" s="131"/>
    </row>
    <row r="5" spans="1:12" ht="20.100000000000001" customHeight="1">
      <c r="B5" s="51" t="s">
        <v>448</v>
      </c>
      <c r="C5" s="130"/>
      <c r="D5" s="131"/>
      <c r="E5" s="130"/>
      <c r="F5" s="131"/>
      <c r="G5" s="130"/>
      <c r="H5" s="131"/>
      <c r="I5" s="130"/>
      <c r="J5" s="131"/>
      <c r="K5" s="130"/>
      <c r="L5" s="131"/>
    </row>
    <row r="6" spans="1:12" ht="20.100000000000001" customHeight="1">
      <c r="B6" s="51"/>
      <c r="C6" s="50"/>
      <c r="D6" s="52"/>
      <c r="E6" s="50"/>
      <c r="F6" s="52"/>
      <c r="G6" s="50"/>
      <c r="H6" s="52"/>
      <c r="I6" s="50"/>
      <c r="J6" s="52"/>
      <c r="K6" s="50"/>
      <c r="L6" s="52"/>
    </row>
    <row r="7" spans="1:12" ht="20.100000000000001" customHeight="1">
      <c r="A7" s="48"/>
      <c r="B7" s="49" t="s">
        <v>449</v>
      </c>
      <c r="C7" s="130"/>
      <c r="D7" s="131"/>
      <c r="E7" s="130"/>
      <c r="F7" s="131"/>
      <c r="G7" s="130"/>
      <c r="H7" s="131"/>
      <c r="I7" s="130"/>
      <c r="J7" s="131"/>
      <c r="K7" s="130"/>
      <c r="L7" s="131"/>
    </row>
    <row r="8" spans="1:12" ht="20.100000000000001" customHeight="1">
      <c r="B8" s="51" t="s">
        <v>450</v>
      </c>
    </row>
    <row r="9" spans="1:12" ht="20.100000000000001" customHeight="1">
      <c r="B9" s="51" t="s">
        <v>451</v>
      </c>
    </row>
    <row r="10" spans="1:12" ht="20.100000000000001" customHeight="1">
      <c r="B10" s="51" t="s">
        <v>452</v>
      </c>
    </row>
    <row r="11" spans="1:12" ht="20.100000000000001" customHeight="1">
      <c r="B11" s="51" t="s">
        <v>453</v>
      </c>
      <c r="C11" s="132"/>
      <c r="D11" s="132"/>
    </row>
    <row r="12" spans="1:12" ht="20.100000000000001" customHeight="1">
      <c r="C12" s="132"/>
      <c r="D12" s="132"/>
    </row>
    <row r="13" spans="1:12" ht="20.100000000000001" customHeight="1">
      <c r="A13" s="48"/>
      <c r="B13" s="49" t="s">
        <v>454</v>
      </c>
      <c r="C13" s="132"/>
      <c r="D13" s="132"/>
    </row>
    <row r="14" spans="1:12" ht="20.100000000000001" customHeight="1">
      <c r="B14" s="53" t="s">
        <v>455</v>
      </c>
    </row>
    <row r="15" spans="1:12" ht="20.100000000000001" customHeight="1">
      <c r="B15" s="51" t="s">
        <v>456</v>
      </c>
    </row>
    <row r="16" spans="1:12" ht="20.100000000000001" customHeight="1">
      <c r="B16" s="51" t="s">
        <v>457</v>
      </c>
    </row>
    <row r="17" spans="1:13" ht="20.100000000000001" customHeight="1">
      <c r="B17" s="51" t="s">
        <v>458</v>
      </c>
      <c r="F17" s="54"/>
      <c r="G17" s="54"/>
      <c r="H17" s="54"/>
      <c r="I17" s="54"/>
      <c r="J17" s="54"/>
      <c r="K17" s="54"/>
      <c r="L17" s="54"/>
      <c r="M17" s="54"/>
    </row>
    <row r="18" spans="1:13" ht="20.100000000000001" customHeight="1">
      <c r="B18" s="51" t="s">
        <v>459</v>
      </c>
      <c r="F18" s="55"/>
      <c r="G18" s="56"/>
    </row>
    <row r="19" spans="1:13" ht="20.100000000000001" customHeight="1">
      <c r="B19" s="53"/>
      <c r="F19" s="55"/>
      <c r="G19" s="56"/>
    </row>
    <row r="20" spans="1:13" ht="20.100000000000001" customHeight="1">
      <c r="A20" s="48"/>
      <c r="B20" s="57" t="s">
        <v>460</v>
      </c>
      <c r="F20" s="55"/>
      <c r="G20" s="56"/>
    </row>
    <row r="21" spans="1:13" ht="20.100000000000001" customHeight="1">
      <c r="B21" s="58" t="s">
        <v>461</v>
      </c>
      <c r="G21" s="59"/>
    </row>
    <row r="22" spans="1:13" ht="20.100000000000001" customHeight="1">
      <c r="B22" s="58" t="s">
        <v>462</v>
      </c>
    </row>
    <row r="23" spans="1:13" ht="20.100000000000001" customHeight="1">
      <c r="B23" s="58"/>
    </row>
    <row r="24" spans="1:13" ht="20.100000000000001" customHeight="1">
      <c r="A24" s="48"/>
      <c r="B24" s="57" t="s">
        <v>463</v>
      </c>
      <c r="F24" s="55"/>
      <c r="G24" s="56"/>
    </row>
    <row r="25" spans="1:13" ht="20.100000000000001" customHeight="1">
      <c r="B25" s="51"/>
      <c r="C25" s="19"/>
      <c r="D25" s="44"/>
      <c r="E25" s="44"/>
      <c r="F25" s="45"/>
    </row>
    <row r="26" spans="1:13" s="41" customFormat="1" ht="20.100000000000001" customHeight="1" thickBot="1">
      <c r="A26" s="60" t="s">
        <v>464</v>
      </c>
      <c r="B26" s="60"/>
      <c r="F26" s="47"/>
    </row>
    <row r="27" spans="1:13" ht="20.100000000000001" customHeight="1">
      <c r="A27" s="61" t="s">
        <v>465</v>
      </c>
      <c r="B27" s="62" t="s">
        <v>466</v>
      </c>
      <c r="F27" s="45"/>
    </row>
    <row r="28" spans="1:13" ht="20.100000000000001" customHeight="1">
      <c r="A28" s="63" t="s">
        <v>467</v>
      </c>
      <c r="B28" s="64" t="s">
        <v>468</v>
      </c>
      <c r="F28" s="45"/>
    </row>
    <row r="29" spans="1:13" ht="20.100000000000001" customHeight="1">
      <c r="A29" s="63" t="s">
        <v>469</v>
      </c>
      <c r="B29" s="64" t="s">
        <v>470</v>
      </c>
      <c r="F29" s="45"/>
    </row>
    <row r="30" spans="1:13" ht="20.100000000000001" customHeight="1">
      <c r="A30" s="63" t="s">
        <v>471</v>
      </c>
      <c r="B30" s="64" t="s">
        <v>472</v>
      </c>
    </row>
    <row r="31" spans="1:13" ht="20.100000000000001" customHeight="1">
      <c r="A31" s="67"/>
      <c r="B31" s="68"/>
    </row>
    <row r="32" spans="1:13" ht="20.100000000000001" customHeight="1" thickBot="1">
      <c r="A32" s="60" t="s">
        <v>473</v>
      </c>
    </row>
    <row r="33" spans="1:2" ht="20.100000000000001" customHeight="1">
      <c r="A33" s="61" t="s">
        <v>474</v>
      </c>
      <c r="B33" s="62" t="s">
        <v>475</v>
      </c>
    </row>
    <row r="34" spans="1:2" ht="20.100000000000001" customHeight="1">
      <c r="A34" s="63" t="s">
        <v>476</v>
      </c>
      <c r="B34" s="64" t="s">
        <v>477</v>
      </c>
    </row>
    <row r="35" spans="1:2" ht="20.100000000000001" customHeight="1" thickBot="1">
      <c r="A35" s="65" t="s">
        <v>478</v>
      </c>
      <c r="B35" s="66" t="s">
        <v>479</v>
      </c>
    </row>
    <row r="36" spans="1:2" ht="20.100000000000001" customHeight="1" thickBot="1">
      <c r="A36" s="60" t="s">
        <v>480</v>
      </c>
    </row>
    <row r="37" spans="1:2" ht="20.100000000000001" customHeight="1">
      <c r="A37" s="61" t="s">
        <v>481</v>
      </c>
      <c r="B37" s="62" t="s">
        <v>482</v>
      </c>
    </row>
    <row r="38" spans="1:2" ht="20.100000000000001" customHeight="1">
      <c r="A38" s="63" t="s">
        <v>483</v>
      </c>
      <c r="B38" s="64" t="s">
        <v>484</v>
      </c>
    </row>
    <row r="39" spans="1:2" ht="20.100000000000001" customHeight="1" thickBot="1">
      <c r="A39" s="65" t="s">
        <v>485</v>
      </c>
      <c r="B39" s="66" t="s">
        <v>486</v>
      </c>
    </row>
    <row r="40" spans="1:2" ht="20.100000000000001" customHeight="1" thickBot="1">
      <c r="A40" s="60" t="s">
        <v>176</v>
      </c>
    </row>
    <row r="41" spans="1:2" ht="20.100000000000001" customHeight="1">
      <c r="A41" s="61" t="s">
        <v>487</v>
      </c>
      <c r="B41" s="62" t="s">
        <v>488</v>
      </c>
    </row>
    <row r="42" spans="1:2" ht="20.100000000000001" customHeight="1">
      <c r="A42" s="63" t="s">
        <v>483</v>
      </c>
      <c r="B42" s="64" t="s">
        <v>489</v>
      </c>
    </row>
    <row r="43" spans="1:2" ht="20.100000000000001" customHeight="1" thickBot="1">
      <c r="A43" s="65" t="s">
        <v>490</v>
      </c>
      <c r="B43" s="66" t="s">
        <v>491</v>
      </c>
    </row>
    <row r="44" spans="1:2" ht="20.100000000000001" customHeight="1" thickBot="1">
      <c r="A44" s="60" t="s">
        <v>492</v>
      </c>
    </row>
    <row r="45" spans="1:2" ht="20.100000000000001" customHeight="1">
      <c r="A45" s="61" t="s">
        <v>465</v>
      </c>
      <c r="B45" s="62" t="s">
        <v>493</v>
      </c>
    </row>
    <row r="46" spans="1:2" ht="20.100000000000001" customHeight="1">
      <c r="A46" s="63" t="s">
        <v>467</v>
      </c>
      <c r="B46" s="64" t="s">
        <v>494</v>
      </c>
    </row>
    <row r="47" spans="1:2" ht="20.100000000000001" customHeight="1">
      <c r="A47" s="63" t="s">
        <v>483</v>
      </c>
      <c r="B47" s="64" t="s">
        <v>495</v>
      </c>
    </row>
    <row r="48" spans="1:2" ht="20.100000000000001" customHeight="1">
      <c r="A48" s="63" t="s">
        <v>471</v>
      </c>
      <c r="B48" s="64" t="s">
        <v>496</v>
      </c>
    </row>
    <row r="49" spans="1:2" ht="20.100000000000001" customHeight="1" thickBot="1">
      <c r="A49" s="65" t="s">
        <v>497</v>
      </c>
      <c r="B49" s="66" t="s">
        <v>498</v>
      </c>
    </row>
  </sheetData>
  <mergeCells count="23">
    <mergeCell ref="C13:D13"/>
    <mergeCell ref="C3:D3"/>
    <mergeCell ref="E3:F3"/>
    <mergeCell ref="G3:H3"/>
    <mergeCell ref="C11:D11"/>
    <mergeCell ref="C12:D12"/>
    <mergeCell ref="G4:H4"/>
    <mergeCell ref="G5:H5"/>
    <mergeCell ref="G7:H7"/>
    <mergeCell ref="C4:D4"/>
    <mergeCell ref="C5:D5"/>
    <mergeCell ref="C7:D7"/>
    <mergeCell ref="E4:F4"/>
    <mergeCell ref="E5:F5"/>
    <mergeCell ref="E7:F7"/>
    <mergeCell ref="I3:J3"/>
    <mergeCell ref="I4:J4"/>
    <mergeCell ref="I5:J5"/>
    <mergeCell ref="I7:J7"/>
    <mergeCell ref="K3:L3"/>
    <mergeCell ref="K4:L4"/>
    <mergeCell ref="K5:L5"/>
    <mergeCell ref="K7:L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tabColor rgb="FFC00000"/>
  </sheetPr>
  <dimension ref="B2:X23"/>
  <sheetViews>
    <sheetView zoomScale="80" zoomScaleNormal="80" workbookViewId="0">
      <selection activeCell="A2" sqref="A2"/>
    </sheetView>
  </sheetViews>
  <sheetFormatPr defaultColWidth="10.875" defaultRowHeight="18"/>
  <cols>
    <col min="1" max="1" width="10.875" style="2"/>
    <col min="2" max="2" width="12.875" style="2" customWidth="1"/>
    <col min="3" max="3" width="5" style="2" customWidth="1"/>
    <col min="4" max="4" width="17.125" style="2" customWidth="1"/>
    <col min="5" max="5" width="4.625" style="2" customWidth="1"/>
    <col min="6" max="6" width="17" style="2" customWidth="1"/>
    <col min="7" max="7" width="3.125" style="2" customWidth="1"/>
    <col min="8" max="8" width="13.125" style="2" customWidth="1"/>
    <col min="9" max="9" width="3.375" style="2" customWidth="1"/>
    <col min="10" max="10" width="17.125" style="2" customWidth="1"/>
    <col min="11" max="11" width="4.125" style="2" customWidth="1"/>
    <col min="12" max="12" width="19.625" style="2" customWidth="1"/>
    <col min="13" max="13" width="4.5" style="2" customWidth="1"/>
    <col min="14" max="14" width="17.5" style="2" customWidth="1"/>
    <col min="15" max="15" width="3.75" style="2" customWidth="1"/>
    <col min="16" max="16" width="16.25" style="2" customWidth="1"/>
    <col min="17" max="17" width="2.875" style="2" customWidth="1"/>
    <col min="18" max="18" width="15.125" style="2" customWidth="1"/>
    <col min="19" max="19" width="4.375" style="2" customWidth="1"/>
    <col min="20" max="20" width="15.875" style="2" customWidth="1"/>
    <col min="21" max="21" width="2.875" style="2" customWidth="1"/>
    <col min="22" max="22" width="17.125" style="2" customWidth="1"/>
    <col min="23" max="23" width="2.875" style="2" customWidth="1"/>
    <col min="24" max="24" width="17.125" style="2" customWidth="1"/>
    <col min="25" max="16384" width="10.875" style="2"/>
  </cols>
  <sheetData>
    <row r="2" spans="2:24">
      <c r="B2" s="103" t="s">
        <v>499</v>
      </c>
    </row>
    <row r="4" spans="2:24" ht="54">
      <c r="D4" s="3" t="s">
        <v>162</v>
      </c>
      <c r="E4" s="3"/>
      <c r="F4" s="3" t="s">
        <v>500</v>
      </c>
      <c r="H4" s="3" t="s">
        <v>163</v>
      </c>
      <c r="J4" s="3" t="s">
        <v>164</v>
      </c>
      <c r="L4" s="3" t="s">
        <v>501</v>
      </c>
      <c r="M4" s="3"/>
      <c r="N4" s="13" t="s">
        <v>160</v>
      </c>
      <c r="O4" s="13"/>
      <c r="P4" s="13" t="s">
        <v>178</v>
      </c>
      <c r="Q4" s="13"/>
      <c r="R4" s="13" t="s">
        <v>176</v>
      </c>
      <c r="S4" s="13"/>
      <c r="T4" s="69" t="s">
        <v>492</v>
      </c>
      <c r="U4" s="69"/>
      <c r="V4" s="3" t="s">
        <v>502</v>
      </c>
      <c r="W4" s="69"/>
      <c r="X4" s="3" t="s">
        <v>434</v>
      </c>
    </row>
    <row r="5" spans="2:24" ht="17.25" customHeight="1">
      <c r="B5" s="3"/>
      <c r="C5" s="2">
        <v>0</v>
      </c>
      <c r="D5" s="2" t="s">
        <v>199</v>
      </c>
      <c r="E5" s="2">
        <v>0</v>
      </c>
      <c r="F5" s="2" t="s">
        <v>199</v>
      </c>
    </row>
    <row r="6" spans="2:24">
      <c r="C6" s="2">
        <v>1</v>
      </c>
      <c r="D6" s="2" t="s">
        <v>471</v>
      </c>
      <c r="E6" s="2">
        <v>1</v>
      </c>
      <c r="F6" s="2" t="s">
        <v>503</v>
      </c>
      <c r="G6" s="6">
        <v>1</v>
      </c>
      <c r="H6" s="6" t="s">
        <v>471</v>
      </c>
      <c r="J6" s="2" t="s">
        <v>199</v>
      </c>
      <c r="L6" s="2" t="s">
        <v>199</v>
      </c>
      <c r="M6" s="2">
        <v>0</v>
      </c>
      <c r="N6" s="2" t="s">
        <v>199</v>
      </c>
      <c r="O6" s="2">
        <v>0</v>
      </c>
      <c r="P6" s="2" t="s">
        <v>199</v>
      </c>
      <c r="Q6" s="2">
        <v>0</v>
      </c>
      <c r="R6" s="2" t="s">
        <v>199</v>
      </c>
      <c r="S6" s="2">
        <v>0</v>
      </c>
      <c r="T6" s="2" t="s">
        <v>199</v>
      </c>
      <c r="U6" s="2">
        <v>0</v>
      </c>
      <c r="V6" s="2" t="s">
        <v>199</v>
      </c>
      <c r="W6" s="2">
        <v>0</v>
      </c>
      <c r="X6" s="2" t="s">
        <v>199</v>
      </c>
    </row>
    <row r="7" spans="2:24">
      <c r="C7" s="2">
        <v>2</v>
      </c>
      <c r="D7" s="2" t="s">
        <v>504</v>
      </c>
      <c r="E7" s="2">
        <v>2</v>
      </c>
      <c r="F7" s="2" t="s">
        <v>505</v>
      </c>
      <c r="G7" s="2">
        <v>2</v>
      </c>
      <c r="H7" s="2" t="s">
        <v>471</v>
      </c>
      <c r="J7" s="2" t="s">
        <v>506</v>
      </c>
      <c r="L7" s="2" t="s">
        <v>507</v>
      </c>
      <c r="M7" s="2">
        <v>1</v>
      </c>
      <c r="N7" s="2" t="s">
        <v>478</v>
      </c>
      <c r="O7" s="2">
        <v>1</v>
      </c>
      <c r="P7" s="2" t="s">
        <v>485</v>
      </c>
      <c r="Q7" s="2">
        <v>1</v>
      </c>
      <c r="R7" s="2" t="s">
        <v>490</v>
      </c>
      <c r="S7" s="2">
        <v>1</v>
      </c>
      <c r="T7" s="2" t="s">
        <v>497</v>
      </c>
      <c r="U7" s="2">
        <v>1</v>
      </c>
      <c r="V7" s="2" t="s">
        <v>508</v>
      </c>
      <c r="W7" s="2">
        <v>1</v>
      </c>
      <c r="X7" s="2" t="s">
        <v>509</v>
      </c>
    </row>
    <row r="8" spans="2:24">
      <c r="C8" s="2">
        <v>3</v>
      </c>
      <c r="D8" s="2" t="s">
        <v>467</v>
      </c>
      <c r="E8" s="2">
        <v>3</v>
      </c>
      <c r="F8" s="2" t="s">
        <v>510</v>
      </c>
      <c r="G8" s="2">
        <v>3</v>
      </c>
      <c r="H8" s="2" t="s">
        <v>505</v>
      </c>
      <c r="J8" s="2" t="s">
        <v>511</v>
      </c>
      <c r="L8" s="2" t="s">
        <v>512</v>
      </c>
      <c r="M8" s="2">
        <v>2</v>
      </c>
      <c r="N8" s="2" t="s">
        <v>476</v>
      </c>
      <c r="O8" s="2">
        <v>2</v>
      </c>
      <c r="P8" s="2" t="s">
        <v>483</v>
      </c>
      <c r="Q8" s="2">
        <v>2</v>
      </c>
      <c r="R8" s="2" t="s">
        <v>483</v>
      </c>
      <c r="S8" s="2">
        <v>2</v>
      </c>
      <c r="T8" s="2" t="s">
        <v>471</v>
      </c>
      <c r="U8" s="2">
        <v>2</v>
      </c>
      <c r="V8" s="2" t="s">
        <v>513</v>
      </c>
      <c r="W8" s="2">
        <v>2</v>
      </c>
      <c r="X8" s="2" t="s">
        <v>514</v>
      </c>
    </row>
    <row r="9" spans="2:24">
      <c r="C9" s="2">
        <v>4</v>
      </c>
      <c r="D9" s="2" t="s">
        <v>465</v>
      </c>
      <c r="E9" s="2">
        <v>4</v>
      </c>
      <c r="F9" s="2" t="s">
        <v>515</v>
      </c>
      <c r="G9" s="2">
        <v>4</v>
      </c>
      <c r="H9" s="2" t="s">
        <v>505</v>
      </c>
      <c r="J9" s="2" t="s">
        <v>516</v>
      </c>
      <c r="L9" s="2" t="s">
        <v>517</v>
      </c>
      <c r="M9" s="2">
        <v>3</v>
      </c>
      <c r="N9" s="2" t="s">
        <v>474</v>
      </c>
      <c r="O9" s="2">
        <v>3</v>
      </c>
      <c r="P9" s="2" t="s">
        <v>481</v>
      </c>
      <c r="Q9" s="2">
        <v>3</v>
      </c>
      <c r="R9" s="2" t="s">
        <v>487</v>
      </c>
      <c r="S9" s="2">
        <v>3</v>
      </c>
      <c r="T9" s="2" t="s">
        <v>483</v>
      </c>
      <c r="U9" s="2">
        <v>3</v>
      </c>
      <c r="V9" s="2" t="s">
        <v>518</v>
      </c>
      <c r="W9" s="2">
        <v>3</v>
      </c>
      <c r="X9" s="2" t="s">
        <v>518</v>
      </c>
    </row>
    <row r="10" spans="2:24">
      <c r="G10" s="2">
        <v>5</v>
      </c>
      <c r="H10" s="2" t="s">
        <v>505</v>
      </c>
      <c r="J10" s="2" t="s">
        <v>519</v>
      </c>
      <c r="L10" s="2" t="s">
        <v>520</v>
      </c>
      <c r="S10" s="2">
        <v>4</v>
      </c>
      <c r="T10" s="2" t="s">
        <v>467</v>
      </c>
      <c r="U10" s="2">
        <v>4</v>
      </c>
      <c r="V10" s="2" t="s">
        <v>521</v>
      </c>
      <c r="W10" s="2">
        <v>4</v>
      </c>
      <c r="X10" s="2" t="s">
        <v>521</v>
      </c>
    </row>
    <row r="11" spans="2:24">
      <c r="G11" s="2">
        <v>6</v>
      </c>
      <c r="H11" s="6" t="s">
        <v>467</v>
      </c>
      <c r="S11" s="2">
        <v>5</v>
      </c>
      <c r="T11" s="2" t="s">
        <v>465</v>
      </c>
    </row>
    <row r="12" spans="2:24">
      <c r="G12" s="6">
        <v>7</v>
      </c>
      <c r="H12" s="6" t="s">
        <v>467</v>
      </c>
    </row>
    <row r="13" spans="2:24">
      <c r="G13" s="6">
        <v>8</v>
      </c>
      <c r="H13" s="6" t="s">
        <v>467</v>
      </c>
    </row>
    <row r="14" spans="2:24">
      <c r="G14" s="6">
        <v>9</v>
      </c>
      <c r="H14" s="6" t="s">
        <v>522</v>
      </c>
      <c r="L14" s="1"/>
      <c r="M14" s="1"/>
    </row>
    <row r="15" spans="2:24">
      <c r="L15" s="1"/>
      <c r="M15" s="1"/>
    </row>
    <row r="16" spans="2:24">
      <c r="H16" s="2" t="s">
        <v>199</v>
      </c>
      <c r="L16" s="1"/>
      <c r="M16" s="1"/>
    </row>
    <row r="17" spans="6:13">
      <c r="H17" s="2" t="s">
        <v>471</v>
      </c>
      <c r="L17" s="1"/>
      <c r="M17" s="1"/>
    </row>
    <row r="18" spans="6:13">
      <c r="H18" s="2" t="s">
        <v>505</v>
      </c>
      <c r="L18" s="1"/>
      <c r="M18" s="1"/>
    </row>
    <row r="19" spans="6:13">
      <c r="H19" s="2" t="s">
        <v>467</v>
      </c>
      <c r="L19" s="1"/>
      <c r="M19" s="1"/>
    </row>
    <row r="20" spans="6:13">
      <c r="H20" s="2" t="s">
        <v>522</v>
      </c>
      <c r="L20" s="1"/>
      <c r="M20" s="1"/>
    </row>
    <row r="23" spans="6:13">
      <c r="F23" s="3"/>
      <c r="H23" s="3"/>
    </row>
  </sheetData>
  <conditionalFormatting sqref="B7">
    <cfRule type="containsText" dxfId="1" priority="2" operator="containsText" text="Ja">
      <formula>NOT(ISERROR(SEARCH("Ja",B7)))</formula>
    </cfRule>
  </conditionalFormatting>
  <conditionalFormatting sqref="F25">
    <cfRule type="containsText" dxfId="0" priority="1" operator="containsText" text="Ja">
      <formula>NOT(ISERROR(SEARCH("Ja",F25)))</formula>
    </cfRule>
  </conditionalFormatting>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b F R O W B U x j S e l A A A A 9 g A A A B I A H A B D b 2 5 m a W c v U G F j a 2 F n Z S 5 4 b W w g o h g A K K A U A A A A A A A A A A A A A A A A A A A A A A A A A A A A h Y 8 x D o I w G I W v Q r r T l m o M I T 9 l M G 6 S m J A Y 1 6 Z W a I R i a K H c z c E j e Q U x i r o 5 v u 9 9 w 3 v 3 6 w 2 y s a m D Q X V W t y Z F E a Y o U E a 2 R 2 3 K F P X u F M Y o 4 7 A T 8 i x K F U y y s c l o j y m q n L s k h H j v s V / g t i s J o z Q i h 3 x b y E o 1 A n 1 k / V 8 O t b F O G K k Q h / 1 r D G c 4 Y k u 8 Y j G m Q G Y I u T Z f g U 1 7 n + 0 P h H V f u 7 5 T 3 A 5 h s Q E y R y D v D / w B U E s D B B Q A A g A I A G x U T l 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s V E 5 Y K I p H u A 4 A A A A R A A A A E w A c A E Z v c m 1 1 b G F z L 1 N l Y 3 R p b 2 4 x L m 0 g o h g A K K A U A A A A A A A A A A A A A A A A A A A A A A A A A A A A K 0 5 N L s n M z 1 M I h t C G 1 g B Q S w E C L Q A U A A I A C A B s V E 5 Y F T G N J 6 U A A A D 2 A A A A E g A A A A A A A A A A A A A A A A A A A A A A Q 2 9 u Z m l n L 1 B h Y 2 t h Z 2 U u e G 1 s U E s B A i 0 A F A A C A A g A b F R O W A / K 6 a u k A A A A 6 Q A A A B M A A A A A A A A A A A A A A A A A 8 Q A A A F t D b 2 5 0 Z W 5 0 X 1 R 5 c G V z X S 5 4 b W x Q S w E C L Q A U A A I A C A B s V E 5 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p 8 P G o j 1 K s 0 C l C U k e Z V B V G A A A A A A C A A A A A A A Q Z g A A A A E A A C A A A A B d g V i l + v D 3 6 C j j x X F e y 1 k P 4 Z s N T X g q a A p Z S 3 g w G S g X J A A A A A A O g A A A A A I A A C A A A A D H W C 6 g d h N 4 2 m A / i n G a M B q 9 h / E f 9 X O s r 9 h 9 f e K n / E Z d + l A A A A B z q 9 1 o z e f a n b S V E s 1 c b h a O 8 0 s 7 U C 9 m K 5 h m Z j 0 A w 3 C p J 2 l E L E 0 9 K K H a 5 n 2 u r d 6 I R P H u / Q f B G 6 R f W b D 5 O 3 l D V G D d R l e Q / Z 9 0 E 0 Q y n I 6 H x j i s d U A A A A A c 7 l c H M S c J e O o 5 x B T r r D i h V v p W K O m o 4 e w k C J u + Y o O v v U a 9 U p H B I H s l p v C 6 9 K / s A Q F x I T k 3 x K 3 V n J T J o O D X 7 N 5 1 < / 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EFE649C30E36234392C9F72E77A56C08" ma:contentTypeVersion="3" ma:contentTypeDescription="Skapa ett nytt dokument." ma:contentTypeScope="" ma:versionID="afa388be78e23453c77a135c5673d91d">
  <xsd:schema xmlns:xsd="http://www.w3.org/2001/XMLSchema" xmlns:xs="http://www.w3.org/2001/XMLSchema" xmlns:p="http://schemas.microsoft.com/office/2006/metadata/properties" xmlns:ns2="b3a6392d-be10-4b9b-b05c-808af8ccfdcb" targetNamespace="http://schemas.microsoft.com/office/2006/metadata/properties" ma:root="true" ma:fieldsID="bc547c7d2e10cf20402585a6337484fa" ns2:_="">
    <xsd:import namespace="b3a6392d-be10-4b9b-b05c-808af8ccfdc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a6392d-be10-4b9b-b05c-808af8ccfd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093952A-58BA-4204-BF9D-DCAD279207D4}"/>
</file>

<file path=customXml/itemProps2.xml><?xml version="1.0" encoding="utf-8"?>
<ds:datastoreItem xmlns:ds="http://schemas.openxmlformats.org/officeDocument/2006/customXml" ds:itemID="{1B7DA3CF-8BDA-4A20-86CC-56C89842DDE5}"/>
</file>

<file path=customXml/itemProps3.xml><?xml version="1.0" encoding="utf-8"?>
<ds:datastoreItem xmlns:ds="http://schemas.openxmlformats.org/officeDocument/2006/customXml" ds:itemID="{B224C290-7F85-49BD-B1E3-8BB880417C93}"/>
</file>

<file path=customXml/itemProps4.xml><?xml version="1.0" encoding="utf-8"?>
<ds:datastoreItem xmlns:ds="http://schemas.openxmlformats.org/officeDocument/2006/customXml" ds:itemID="{3FF3C1ED-2C92-4A26-AED3-E78B6E6FCEFD}"/>
</file>

<file path=docProps/app.xml><?xml version="1.0" encoding="utf-8"?>
<Properties xmlns="http://schemas.openxmlformats.org/officeDocument/2006/extended-properties" xmlns:vt="http://schemas.openxmlformats.org/officeDocument/2006/docPropsVTypes">
  <Application>Microsoft Excel Online</Application>
  <Manager/>
  <Company>Visente Information Security AB</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Office-användare</dc:creator>
  <cp:keywords/>
  <dc:description/>
  <cp:lastModifiedBy>Kateryna Bergman</cp:lastModifiedBy>
  <cp:revision/>
  <dcterms:created xsi:type="dcterms:W3CDTF">2016-11-10T13:42:25Z</dcterms:created>
  <dcterms:modified xsi:type="dcterms:W3CDTF">2026-05-11T06:56:44Z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0x010100EFE649C30E36234392C9F72E77A56C08</vt:lpwstr>
  </property>
  <property fmtid="{D5CDD505-2E9C-101B-9397-08002B2CF9AE}" pid="3" name="MSB_SiteBusinessProcess">
    <vt:lpwstr>1;#Standard|42db7290-f92b-446b-999c-1bee6d848af0</vt:lpwstr>
  </property>
  <property fmtid="{D5CDD505-2E9C-101B-9397-08002B2CF9AE}" pid="4" name="MSB_DocumentType">
    <vt:lpwstr/>
  </property>
  <property fmtid="{D5CDD505-2E9C-101B-9397-08002B2CF9AE}" pid="5" name="MediaServiceImageTags">
    <vt:lpwstr/>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ies>
</file>