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stadsnatsforeningen.sharepoint.com/sites/EXT-StadsntsfreningenNiV-EXT-RDIHotkatalogochRSA/Delade dokument/Rev 2.2 Komplettering/Med Under ID/"/>
    </mc:Choice>
  </mc:AlternateContent>
  <xr:revisionPtr revIDLastSave="503" documentId="13_ncr:1_{7CADD75C-D841-48AF-BC2B-E093F4C9EFBB}" xr6:coauthVersionLast="47" xr6:coauthVersionMax="47" xr10:uidLastSave="{BFCAB992-8C73-4A86-84D6-D8D73AC5FF48}"/>
  <bookViews>
    <workbookView xWindow="-110" yWindow="-110" windowWidth="19420" windowHeight="10300" tabRatio="500" firstSheet="2"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definedNames>
    <definedName name="_Hlk5472404" localSheetId="1">'Definitioner och begrepp'!$C$3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9" i="10" l="1"/>
  <c r="N99" i="10"/>
  <c r="L99" i="10"/>
  <c r="J99" i="10"/>
  <c r="H99" i="10"/>
  <c r="Q98" i="10"/>
  <c r="N98" i="10"/>
  <c r="L98" i="10"/>
  <c r="J98" i="10"/>
  <c r="H98" i="10"/>
  <c r="Q97" i="10"/>
  <c r="N97" i="10"/>
  <c r="L97" i="10"/>
  <c r="J97" i="10"/>
  <c r="H97" i="10"/>
  <c r="Q96" i="10"/>
  <c r="N96" i="10"/>
  <c r="L96" i="10"/>
  <c r="J96" i="10"/>
  <c r="H96" i="10"/>
  <c r="Q95" i="10"/>
  <c r="N95" i="10"/>
  <c r="L95" i="10"/>
  <c r="J95" i="10"/>
  <c r="H95" i="10"/>
  <c r="Q94" i="10"/>
  <c r="N94" i="10"/>
  <c r="L94" i="10"/>
  <c r="J94" i="10"/>
  <c r="H94" i="10"/>
  <c r="Q93" i="10"/>
  <c r="N93" i="10"/>
  <c r="L93" i="10"/>
  <c r="J93" i="10"/>
  <c r="H93" i="10"/>
  <c r="Q92" i="10"/>
  <c r="N92" i="10"/>
  <c r="L92" i="10"/>
  <c r="J92" i="10"/>
  <c r="H92" i="10"/>
  <c r="Q91" i="10"/>
  <c r="N91" i="10"/>
  <c r="L91" i="10"/>
  <c r="J91" i="10"/>
  <c r="H91" i="10"/>
  <c r="Q90" i="10"/>
  <c r="N90" i="10"/>
  <c r="L90" i="10"/>
  <c r="J90" i="10"/>
  <c r="H90" i="10"/>
  <c r="Q89" i="10"/>
  <c r="N89" i="10"/>
  <c r="L89" i="10"/>
  <c r="J89" i="10"/>
  <c r="H89" i="10"/>
  <c r="Q88" i="10"/>
  <c r="N88" i="10"/>
  <c r="L88" i="10"/>
  <c r="J88" i="10"/>
  <c r="H88" i="10"/>
  <c r="Q87" i="10"/>
  <c r="N87" i="10"/>
  <c r="L87" i="10"/>
  <c r="J87" i="10"/>
  <c r="H87" i="10"/>
  <c r="Q86" i="10"/>
  <c r="N86" i="10"/>
  <c r="L86" i="10"/>
  <c r="J86" i="10"/>
  <c r="H86" i="10"/>
  <c r="Q85" i="10"/>
  <c r="N85" i="10"/>
  <c r="L85" i="10"/>
  <c r="J85" i="10"/>
  <c r="H85" i="10"/>
  <c r="Q84" i="10"/>
  <c r="N84" i="10"/>
  <c r="L84" i="10"/>
  <c r="J84" i="10"/>
  <c r="H84" i="10"/>
  <c r="Q83" i="10"/>
  <c r="N83" i="10"/>
  <c r="L83" i="10"/>
  <c r="J83" i="10"/>
  <c r="H83" i="10"/>
  <c r="Q82" i="10"/>
  <c r="N82" i="10"/>
  <c r="L82" i="10"/>
  <c r="J82" i="10"/>
  <c r="H82" i="10"/>
  <c r="Q81" i="10"/>
  <c r="N81" i="10"/>
  <c r="L81" i="10"/>
  <c r="J81" i="10"/>
  <c r="H81" i="10"/>
  <c r="Q80" i="10"/>
  <c r="N80" i="10"/>
  <c r="L80" i="10"/>
  <c r="J80" i="10"/>
  <c r="H80" i="10"/>
  <c r="Q79" i="10"/>
  <c r="N79" i="10"/>
  <c r="L79" i="10"/>
  <c r="J79" i="10"/>
  <c r="H79" i="10"/>
  <c r="Q78" i="10"/>
  <c r="N78" i="10"/>
  <c r="L78" i="10"/>
  <c r="J78" i="10"/>
  <c r="H78" i="10"/>
  <c r="Q77" i="10"/>
  <c r="N77" i="10"/>
  <c r="L77" i="10"/>
  <c r="J77" i="10"/>
  <c r="H77" i="10"/>
  <c r="Q76" i="10"/>
  <c r="N76" i="10"/>
  <c r="L76" i="10"/>
  <c r="J76" i="10"/>
  <c r="H76" i="10"/>
  <c r="Q75" i="10"/>
  <c r="N75" i="10"/>
  <c r="L75" i="10"/>
  <c r="J75" i="10"/>
  <c r="H75" i="10"/>
  <c r="Q74" i="10"/>
  <c r="N74" i="10"/>
  <c r="L74" i="10"/>
  <c r="J74" i="10"/>
  <c r="H74" i="10"/>
  <c r="Q73" i="10"/>
  <c r="N73" i="10"/>
  <c r="L73" i="10"/>
  <c r="J73" i="10"/>
  <c r="H73" i="10"/>
  <c r="Q72" i="10"/>
  <c r="N72" i="10"/>
  <c r="L72" i="10"/>
  <c r="J72" i="10"/>
  <c r="H72" i="10"/>
  <c r="Q71" i="10"/>
  <c r="N71" i="10"/>
  <c r="L71" i="10"/>
  <c r="J71" i="10"/>
  <c r="H71" i="10"/>
  <c r="Q70" i="10"/>
  <c r="N70" i="10"/>
  <c r="L70" i="10"/>
  <c r="J70" i="10"/>
  <c r="H70" i="10"/>
  <c r="Q69" i="10"/>
  <c r="N69" i="10"/>
  <c r="L69" i="10"/>
  <c r="J69" i="10"/>
  <c r="H69" i="10"/>
  <c r="Q68" i="10"/>
  <c r="N68" i="10"/>
  <c r="L68" i="10"/>
  <c r="J68" i="10"/>
  <c r="H68" i="10"/>
  <c r="Q67" i="10"/>
  <c r="N67" i="10"/>
  <c r="L67" i="10"/>
  <c r="J67" i="10"/>
  <c r="H67" i="10"/>
  <c r="Q66" i="10"/>
  <c r="N66" i="10"/>
  <c r="L66" i="10"/>
  <c r="J66" i="10"/>
  <c r="H66" i="10"/>
  <c r="Q65" i="10"/>
  <c r="N65" i="10"/>
  <c r="L65" i="10"/>
  <c r="J65" i="10"/>
  <c r="H65" i="10"/>
  <c r="Q64" i="10"/>
  <c r="N64" i="10"/>
  <c r="L64" i="10"/>
  <c r="J64" i="10"/>
  <c r="H64" i="10"/>
  <c r="Q63" i="10"/>
  <c r="N63" i="10"/>
  <c r="L63" i="10"/>
  <c r="J63" i="10"/>
  <c r="H63" i="10"/>
  <c r="Q62" i="10"/>
  <c r="N62" i="10"/>
  <c r="L62" i="10"/>
  <c r="J62" i="10"/>
  <c r="H62" i="10"/>
  <c r="Q61" i="10"/>
  <c r="N61" i="10"/>
  <c r="L61" i="10"/>
  <c r="J61" i="10"/>
  <c r="H61" i="10"/>
  <c r="Q60" i="10"/>
  <c r="N60" i="10"/>
  <c r="L60" i="10"/>
  <c r="J60" i="10"/>
  <c r="H60" i="10"/>
  <c r="Q14" i="10"/>
  <c r="N14" i="10"/>
  <c r="L14" i="10"/>
  <c r="J14" i="10"/>
  <c r="H14" i="10"/>
  <c r="Q13" i="10"/>
  <c r="N13" i="10"/>
  <c r="L13" i="10"/>
  <c r="J13" i="10"/>
  <c r="H13" i="10"/>
  <c r="Q12" i="10"/>
  <c r="N12" i="10"/>
  <c r="L12" i="10"/>
  <c r="J12" i="10"/>
  <c r="H12" i="10"/>
  <c r="Q59" i="10"/>
  <c r="N59" i="10"/>
  <c r="L59" i="10"/>
  <c r="J59" i="10"/>
  <c r="Q58" i="10"/>
  <c r="N58" i="10"/>
  <c r="L58" i="10"/>
  <c r="J58" i="10"/>
  <c r="Q57" i="10"/>
  <c r="N57" i="10"/>
  <c r="L57" i="10"/>
  <c r="J57" i="10"/>
  <c r="Q56" i="10"/>
  <c r="N56" i="10"/>
  <c r="L56" i="10"/>
  <c r="J56" i="10"/>
  <c r="Q55" i="10"/>
  <c r="N55" i="10"/>
  <c r="L55" i="10"/>
  <c r="J55" i="10"/>
  <c r="Q54" i="10"/>
  <c r="N54" i="10"/>
  <c r="L54" i="10"/>
  <c r="J54" i="10"/>
  <c r="Q53" i="10"/>
  <c r="N53" i="10"/>
  <c r="L53" i="10"/>
  <c r="J53"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1" i="10"/>
  <c r="N11" i="10"/>
  <c r="L11" i="10"/>
  <c r="J11" i="10"/>
  <c r="J1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1" i="10"/>
  <c r="P99" i="10" l="1"/>
  <c r="P98" i="10"/>
  <c r="S99" i="10"/>
  <c r="T99" i="10" s="1"/>
  <c r="S98" i="10"/>
  <c r="T98" i="10" s="1"/>
  <c r="P97" i="10"/>
  <c r="S97" i="10" s="1"/>
  <c r="T97" i="10" s="1"/>
  <c r="P96" i="10"/>
  <c r="S96" i="10" s="1"/>
  <c r="T96" i="10" s="1"/>
  <c r="P95" i="10"/>
  <c r="S95" i="10" s="1"/>
  <c r="T95" i="10" s="1"/>
  <c r="P94" i="10"/>
  <c r="S94" i="10" s="1"/>
  <c r="T94" i="10" s="1"/>
  <c r="P93" i="10"/>
  <c r="S93" i="10"/>
  <c r="T93" i="10" s="1"/>
  <c r="P92" i="10"/>
  <c r="S92" i="10" s="1"/>
  <c r="T92" i="10" s="1"/>
  <c r="P91" i="10"/>
  <c r="S91" i="10" s="1"/>
  <c r="T91" i="10" s="1"/>
  <c r="P90" i="10"/>
  <c r="S90" i="10" s="1"/>
  <c r="T90" i="10" s="1"/>
  <c r="P64" i="10"/>
  <c r="S64" i="10" s="1"/>
  <c r="T64" i="10" s="1"/>
  <c r="P72" i="10"/>
  <c r="S72" i="10" s="1"/>
  <c r="T72" i="10" s="1"/>
  <c r="P80" i="10"/>
  <c r="S80" i="10" s="1"/>
  <c r="T80" i="10" s="1"/>
  <c r="P88" i="10"/>
  <c r="S88" i="10" s="1"/>
  <c r="T88" i="10" s="1"/>
  <c r="P67" i="10"/>
  <c r="S67" i="10" s="1"/>
  <c r="T67" i="10" s="1"/>
  <c r="P75" i="10"/>
  <c r="S75" i="10" s="1"/>
  <c r="T75" i="10" s="1"/>
  <c r="P83" i="10"/>
  <c r="S83" i="10" s="1"/>
  <c r="T83" i="10" s="1"/>
  <c r="P89" i="10"/>
  <c r="S89" i="10" s="1"/>
  <c r="T89" i="10" s="1"/>
  <c r="P60" i="10"/>
  <c r="S60" i="10" s="1"/>
  <c r="T60" i="10" s="1"/>
  <c r="P68" i="10"/>
  <c r="S68" i="10" s="1"/>
  <c r="T68" i="10" s="1"/>
  <c r="P76" i="10"/>
  <c r="S76" i="10" s="1"/>
  <c r="T76" i="10" s="1"/>
  <c r="P84" i="10"/>
  <c r="S84" i="10" s="1"/>
  <c r="T84" i="10" s="1"/>
  <c r="P65" i="10"/>
  <c r="S65" i="10" s="1"/>
  <c r="T65" i="10" s="1"/>
  <c r="P73" i="10"/>
  <c r="S73" i="10" s="1"/>
  <c r="T73" i="10" s="1"/>
  <c r="P81" i="10"/>
  <c r="S81" i="10" s="1"/>
  <c r="T81" i="10" s="1"/>
  <c r="P62" i="10"/>
  <c r="S62" i="10" s="1"/>
  <c r="T62" i="10" s="1"/>
  <c r="P70" i="10"/>
  <c r="S70" i="10" s="1"/>
  <c r="T70" i="10" s="1"/>
  <c r="P78" i="10"/>
  <c r="S78" i="10" s="1"/>
  <c r="T78" i="10" s="1"/>
  <c r="P86" i="10"/>
  <c r="S86" i="10" s="1"/>
  <c r="T86" i="10" s="1"/>
  <c r="P69" i="10"/>
  <c r="S69" i="10" s="1"/>
  <c r="T69" i="10" s="1"/>
  <c r="P77" i="10"/>
  <c r="S77" i="10" s="1"/>
  <c r="T77" i="10" s="1"/>
  <c r="P85" i="10"/>
  <c r="S85" i="10" s="1"/>
  <c r="T85" i="10" s="1"/>
  <c r="P66" i="10"/>
  <c r="S66" i="10" s="1"/>
  <c r="T66" i="10" s="1"/>
  <c r="P74" i="10"/>
  <c r="S74" i="10" s="1"/>
  <c r="T74" i="10" s="1"/>
  <c r="P82" i="10"/>
  <c r="S82" i="10" s="1"/>
  <c r="T82" i="10" s="1"/>
  <c r="P61" i="10"/>
  <c r="S61" i="10" s="1"/>
  <c r="T61" i="10" s="1"/>
  <c r="P63" i="10"/>
  <c r="S63" i="10" s="1"/>
  <c r="T63" i="10" s="1"/>
  <c r="P71" i="10"/>
  <c r="S71" i="10" s="1"/>
  <c r="T71" i="10" s="1"/>
  <c r="P79" i="10"/>
  <c r="S79" i="10" s="1"/>
  <c r="T79" i="10" s="1"/>
  <c r="P87" i="10"/>
  <c r="S87" i="10" s="1"/>
  <c r="T87" i="10" s="1"/>
  <c r="P14" i="10"/>
  <c r="S14" i="10" s="1"/>
  <c r="T14" i="10" s="1"/>
  <c r="P15" i="10"/>
  <c r="S15" i="10" s="1"/>
  <c r="T15" i="10" s="1"/>
  <c r="P57" i="10"/>
  <c r="S57" i="10" s="1"/>
  <c r="T57"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59" i="10"/>
  <c r="S59" i="10" s="1"/>
  <c r="T59" i="10" s="1"/>
  <c r="P35" i="10"/>
  <c r="S35" i="10" s="1"/>
  <c r="T35" i="10" s="1"/>
  <c r="P51" i="10"/>
  <c r="S51" i="10" s="1"/>
  <c r="T51" i="10" s="1"/>
  <c r="P16" i="10"/>
  <c r="S16" i="10" s="1"/>
  <c r="T16" i="10" s="1"/>
  <c r="P48" i="10"/>
  <c r="S48" i="10" s="1"/>
  <c r="T48" i="10" s="1"/>
  <c r="P33" i="10"/>
  <c r="S33" i="10" s="1"/>
  <c r="T33" i="10" s="1"/>
  <c r="P49" i="10"/>
  <c r="S49" i="10" s="1"/>
  <c r="T49" i="10" s="1"/>
  <c r="P36" i="10"/>
  <c r="S36" i="10" s="1"/>
  <c r="T36" i="10" s="1"/>
  <c r="P23" i="10"/>
  <c r="S23" i="10" s="1"/>
  <c r="T23" i="10" s="1"/>
  <c r="P39" i="10"/>
  <c r="S39" i="10" s="1"/>
  <c r="T39" i="10" s="1"/>
  <c r="P55" i="10"/>
  <c r="S55" i="10" s="1"/>
  <c r="T55" i="10" s="1"/>
  <c r="P24" i="10"/>
  <c r="S24" i="10" s="1"/>
  <c r="T24" i="10" s="1"/>
  <c r="P32" i="10"/>
  <c r="S32" i="10" s="1"/>
  <c r="T32" i="10" s="1"/>
  <c r="P40" i="10"/>
  <c r="S40" i="10" s="1"/>
  <c r="T40" i="10" s="1"/>
  <c r="P26" i="10"/>
  <c r="S26" i="10" s="1"/>
  <c r="T26" i="10" s="1"/>
  <c r="P29" i="10"/>
  <c r="S29" i="10" s="1"/>
  <c r="T29" i="10" s="1"/>
  <c r="P31" i="10"/>
  <c r="S31" i="10" s="1"/>
  <c r="T31" i="10" s="1"/>
  <c r="P46" i="10"/>
  <c r="S46" i="10" s="1"/>
  <c r="T46" i="10" s="1"/>
  <c r="P47" i="10"/>
  <c r="S47" i="10" s="1"/>
  <c r="T47" i="10" s="1"/>
  <c r="P18" i="10"/>
  <c r="S18" i="10" s="1"/>
  <c r="T18" i="10" s="1"/>
  <c r="P50" i="10"/>
  <c r="S50" i="10" s="1"/>
  <c r="T50" i="10" s="1"/>
  <c r="P28" i="10"/>
  <c r="S28" i="10" s="1"/>
  <c r="T28" i="10" s="1"/>
  <c r="P52" i="10"/>
  <c r="S52" i="10" s="1"/>
  <c r="T52" i="10" s="1"/>
  <c r="P21" i="10"/>
  <c r="S21" i="10" s="1"/>
  <c r="T21" i="10" s="1"/>
  <c r="P37" i="10"/>
  <c r="S37" i="10" s="1"/>
  <c r="T37" i="10" s="1"/>
  <c r="P53" i="10"/>
  <c r="S53" i="10" s="1"/>
  <c r="T53" i="10" s="1"/>
  <c r="P44" i="10"/>
  <c r="S44" i="10" s="1"/>
  <c r="T44" i="10" s="1"/>
  <c r="P56" i="10"/>
  <c r="S56" i="10" s="1"/>
  <c r="T56" i="10" s="1"/>
  <c r="P25" i="10"/>
  <c r="S25" i="10" s="1"/>
  <c r="T25" i="10" s="1"/>
  <c r="P45" i="10"/>
  <c r="S45" i="10" s="1"/>
  <c r="T45" i="10" s="1"/>
  <c r="P30" i="10"/>
  <c r="S30" i="10" s="1"/>
  <c r="T30" i="10" s="1"/>
  <c r="P42" i="10"/>
  <c r="S42" i="10" s="1"/>
  <c r="T42" i="10" s="1"/>
  <c r="P58" i="10"/>
  <c r="S58" i="10" s="1"/>
  <c r="T58" i="10" s="1"/>
  <c r="P34" i="10"/>
  <c r="S34" i="10" s="1"/>
  <c r="T34" i="10" s="1"/>
  <c r="P20" i="10"/>
  <c r="S20" i="10" s="1"/>
  <c r="T20" i="10" s="1"/>
  <c r="P22" i="10"/>
  <c r="S22" i="10" s="1"/>
  <c r="T22" i="10" s="1"/>
  <c r="P38" i="10"/>
  <c r="S38" i="10" s="1"/>
  <c r="T38" i="10" s="1"/>
  <c r="P54" i="10"/>
  <c r="S54" i="10" s="1"/>
  <c r="T54" i="10" s="1"/>
  <c r="P17" i="10"/>
  <c r="S17" i="10" s="1"/>
  <c r="T17" i="10" s="1"/>
  <c r="Q10" i="10"/>
  <c r="N10" i="10"/>
  <c r="L10" i="10"/>
  <c r="H10" i="10"/>
  <c r="P10" i="10" l="1"/>
  <c r="S10" i="10" s="1"/>
  <c r="T10" i="10" s="1"/>
</calcChain>
</file>

<file path=xl/sharedStrings.xml><?xml version="1.0" encoding="utf-8"?>
<sst xmlns="http://schemas.openxmlformats.org/spreadsheetml/2006/main" count="2364" uniqueCount="510">
  <si>
    <t>RSA ROBUSTA RADIONÄT</t>
  </si>
  <si>
    <t>Begrepp</t>
  </si>
  <si>
    <t>Definition</t>
  </si>
  <si>
    <t>Radioanläggning</t>
  </si>
  <si>
    <t>Anläggning som består av en eller flera radiosändare, radiomottagare, antennbärare, antenner, kablage, strömförsörjning och tillhörande utrustning, avsedd att sända, ta emot eller vidarebefordra radiokommunikation</t>
  </si>
  <si>
    <t xml:space="preserve">Teknikutrymme </t>
  </si>
  <si>
    <t xml:space="preserve">Lokalt utrymme för terminering av externt nät samt inplacering av radioutrustning och Elsystem.   </t>
  </si>
  <si>
    <t>Skadlig handling</t>
  </si>
  <si>
    <t>Ett fysiskt hot som uppstår genom medvetna handlingar (sabotage, skadegörelse eller vandalism) från en människa i syfte att orsaka skada, störning eller obehörig påverkan på (sabotage, skadegörelse och vandalism), intrång, stöld m.m.</t>
  </si>
  <si>
    <t>Externt elnät</t>
  </si>
  <si>
    <t>Övergripande distributionsnätverk som överför och levererar elektricitet från centrala kraftverk eller andra produktionsenheter till samhällen och användare.</t>
  </si>
  <si>
    <t>Storm</t>
  </si>
  <si>
    <t>En kraftig atmosfärisk störning karakteriserad av kraftiga vindar och ofta åtföljd av nederbörd.</t>
  </si>
  <si>
    <t>Blixtnedslag</t>
  </si>
  <si>
    <t>Ett blixtnedslag är en elektrisk urladdning mellan atmosfären och marken, åtföljd av ljus och ljud i form av blixt och åska.</t>
  </si>
  <si>
    <t>Värmebölja</t>
  </si>
  <si>
    <t>En sammanhängande period då medeltemperaturen är minst 25.0°C minst 2-3 dagar i sträck.</t>
  </si>
  <si>
    <t>Extrem kyla</t>
  </si>
  <si>
    <t>En sammanhängande period då dygnets lägsta temperatur är lägre än -25 grader minst 2-3  dagar i sträck. (geografiska utmaningar)</t>
  </si>
  <si>
    <t>Skyfall</t>
  </si>
  <si>
    <t>Meteorologiskt begrepp som refererar till kraftiga regnfall under en kort tidsperiod, ofta resulterande i intensiv och snabb nederbörd.</t>
  </si>
  <si>
    <t>Snöfall</t>
  </si>
  <si>
    <t>Det finns ingen exakt mängd nederbörd som definierar snöfall</t>
  </si>
  <si>
    <t>Isbildning</t>
  </si>
  <si>
    <t xml:space="preserve">Isbildning blir som störst vid lite högre temperatur, alltså runt 0 grader, i kombination med hög luftfuktighet. </t>
  </si>
  <si>
    <t>Hagel</t>
  </si>
  <si>
    <t>Kan orsaka fysiska skador och resultera i störningar och potenciellavbrott i kommunikationstjänster.</t>
  </si>
  <si>
    <t>Skadedjur</t>
  </si>
  <si>
    <t>Kan orsaka fysiska skador och resultera i störningar och potenciellavbrott och störningar i kommunikationstjänster.</t>
  </si>
  <si>
    <t>Omgivande närmiljö</t>
  </si>
  <si>
    <t>Närliggande fysiska och sociala element, såsom geografiska landskap, byggnader, människor</t>
  </si>
  <si>
    <t>Olyckshändelse</t>
  </si>
  <si>
    <t>En olyckshändelse avser en oförutsedd och oönskad händelse eller händelser som inträffar plötsligt och kan orsaka skada, skador, obehag eller andra ogynnsamma konsekvenser</t>
  </si>
  <si>
    <t>Påkörning</t>
  </si>
  <si>
    <t>Situation där telekommunikationsinfrastruktur blir påverkad eller skadad på grund av yttre påverkan</t>
  </si>
  <si>
    <t>Flygolycka/ drönare</t>
  </si>
  <si>
    <t xml:space="preserve">En flygolycka med en drönare avser en olyckshändelse där en drönare är inblandad och orsakar skada, skador eller andra oönskade konsekvenser. </t>
  </si>
  <si>
    <t>Transmissionsnät</t>
  </si>
  <si>
    <t>Infrastruktur inom telekommunikation som möjliggör snabb och effektiv överföring av data över stora avstånd</t>
  </si>
  <si>
    <t>Elektromagnetiska störningar</t>
  </si>
  <si>
    <t>Elektromagnetisk energi påverkar eller stör elektroniska system, signaler eller komponenter</t>
  </si>
  <si>
    <t>Omgivande fastighet</t>
  </si>
  <si>
    <t>Fastighet eller plats som omger och direkt påverkar telekommunikationsinfrastrukturen, såsom master, basstationer eller andra anläggningar. Begreppet kan också användas för att beskriva fastigheter i närheten av telekommunikationsanläggningar som kan ha relevans för driften, underhållet eller expansionen av telekomnätverket.</t>
  </si>
  <si>
    <t>Fysiska yttre attacker</t>
  </si>
  <si>
    <t>Försök att kompromettera eller skada digital infrastruktur genom direkt åtkomst till fysiska komponenter</t>
  </si>
  <si>
    <t>Grov brottslig verksamhet</t>
  </si>
  <si>
    <t>Organiserade och allvarliga brott som genomförs av grupper eller nätverk. Denna typ av brottslighet kännetecknas av strukturerad organisation och användning av betydande resurser för att genomföra brotten.</t>
  </si>
  <si>
    <t>Cybersäkerhet</t>
  </si>
  <si>
    <t>Skyddsåtgärder och strategier som syftar till att skydda digitala system, nätverk och information från obehörig åtkomst, manipulation eller skadlig användning. Det fokuserar på att säkerställa att endast behöriga användare har åtkomst till digitala resurser och att informationen förblir konfidentiell, integritetsbevarande och tillgänglig</t>
  </si>
  <si>
    <r>
      <t>Analysobjekt:</t>
    </r>
    <r>
      <rPr>
        <sz val="12"/>
        <rFont val="Avenir Next LT Pro"/>
        <family val="2"/>
      </rPr>
      <t xml:space="preserve"> Robusta Radionät</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</si>
  <si>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</si>
  <si>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</si>
  <si>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</si>
  <si>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</si>
  <si>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</si>
  <si>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</si>
  <si>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</si>
  <si>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</si>
  <si>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</si>
  <si>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</si>
  <si>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</si>
  <si>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</si>
  <si>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</si>
  <si>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</si>
  <si>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</si>
  <si>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</si>
  <si>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</si>
  <si>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</si>
  <si>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</si>
  <si>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</si>
  <si>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</si>
  <si>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</si>
  <si>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</si>
  <si>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</si>
  <si>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</si>
  <si>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</si>
  <si>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</si>
  <si>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</si>
  <si>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</si>
  <si>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</si>
  <si>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</si>
  <si>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</si>
  <si>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</si>
  <si>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</si>
  <si>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</si>
  <si>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</si>
  <si>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Avbrottets kundpåverkan</t>
  </si>
  <si>
    <t>Värde AFL</t>
  </si>
  <si>
    <t>Avbrottets förväntad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</si>
  <si>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</si>
  <si>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</si>
  <si>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</si>
  <si>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</si>
  <si>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</si>
  <si>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</si>
  <si>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</si>
  <si>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</si>
  <si>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</si>
  <si>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</si>
  <si>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</si>
  <si>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</si>
  <si>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</si>
  <si>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</si>
  <si>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</si>
  <si>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</si>
  <si>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Fysiskt hot – Flera möjliga källor – Avbrott i extern strömförsörjning</t>
  </si>
  <si>
    <t>Avbrott i extern strömförsörjning till radioanläggningen till följd av elnätsstörningar, avbrott i eldistributionen eller andra störningar i den externa elförsörjningen.</t>
  </si>
  <si>
    <t>Elavbrott eller elbrist kan leda till driftstörningar eller tjänsteavbrott i radioanläggningen, vilket kan orsaka avbrott i radiokommunikation samt försämrad tillgänglighet till nätadministration, övervakning och fjärrstyrning. Detta kan påverka datatrafik, redundanta kommunikationsvägar samt anläggningens prestanda och tillförlitlighet. Vid längre avbrott finns risk att batteribackup och reservkraftsystem töms eller fallerar, vilket kan resultera i total driftförlust.</t>
  </si>
  <si>
    <t>[Skyddsbeskrivning]</t>
  </si>
  <si>
    <t>[Välj]</t>
  </si>
  <si>
    <t>[åtgärd]</t>
  </si>
  <si>
    <t>[text]</t>
  </si>
  <si>
    <t>[namn]</t>
  </si>
  <si>
    <t>[datum]</t>
  </si>
  <si>
    <t>R02</t>
  </si>
  <si>
    <t>Fysiskt hot – Flera möjliga källor – Överspänning i externt elnät</t>
  </si>
  <si>
    <t>Överspänning i externt elnät till följd av elnätsstörningar, fel i eldistributionen eller andra störningar i den externa elförsörjningen.</t>
  </si>
  <si>
    <t>Överspänning kan orsaka skador på radioutrustning, strömförsörjningssystem och nätverksutrustning, vilket kan leda till driftstörningar, nätavbrott och förlust av kommunikationskapacitet. Detta kan även påverka övervakningsfunktioner, fjärrstyrning och reservkraftsystem samt minska anläggningens tillförlitlighet och tillgänglighet. I allvarliga fall kan överspänningen orsaka permanent skada på kritiska komponenter och leda till längre driftavbrott.</t>
  </si>
  <si>
    <t>R03</t>
  </si>
  <si>
    <t>Fysiskt hot – Flera möjliga källor – Elnätstransienter i externt elnät</t>
  </si>
  <si>
    <t>Elnätstransienter i externt elnät till följd av elnätsstörningar, omkopplingar i elnätet eller andra kortvariga störningar i elförsörjningen.</t>
  </si>
  <si>
    <t>Elnätstransienter kan orsaka signalstörningar, oplanerade omstarter, driftinstabilitet och försämrad överföringskvalitet i radioanläggningen. Detta kan leda till avbrott i radiokommunikation, minskad överföringskapacitet och försämrad tillförlitlighet i anläggningens tjänsteleverans. Upprepade transienter kan även orsaka slitage eller skador på känslig elektronik och påverka anläggningens långsiktiga driftsäkerhet.</t>
  </si>
  <si>
    <t>R04</t>
  </si>
  <si>
    <t>Fysiskt hot – Flera möjliga källor – Obalans i externt elnät</t>
  </si>
  <si>
    <t>Obalans i externt elnät till följd av ojämn belastning, fasobalans eller fel i eldistributionen.</t>
  </si>
  <si>
    <t>Obalans i strömförsörjningen kan orsaka instabil drift, ökad belastning på strömförsörjningsutrustning samt förkortad livslängd på kritiska komponenter. Detta kan öka risken för driftstörningar, systemavbrott och försämrad tillgänglighet i radioanläggningen. Långvarig eller återkommande obalans kan även påverka reservkraftsystem och försämra anläggningens driftsäkerhet och tillförlitlighet.</t>
  </si>
  <si>
    <t>R05</t>
  </si>
  <si>
    <t>Fysiskt hot – Flera möjliga källor – Tekniskt fel</t>
  </si>
  <si>
    <t>Tekniskt fel i radioanläggningens interna strömförsörjningssystem, såsom UPS, batteribackup, likriktare, interna kraftfördelningsenheter eller säkringar.</t>
  </si>
  <si>
    <t>Tekniska fel i den interna strömförsörjningen kan orsaka driftstörningar, avbrott i radiokommunikation och nedsatt funktionalitet i radioanläggningen. Detta kan påverka övervakning, fjärradministration och reservkraftsfunktioner samt minska anläggningens tillgänglighet och tillförlitlighet. I allvarliga fall kan felet leda till total driftförlust och försvåra återställning av anläggningen.</t>
  </si>
  <si>
    <t>2</t>
  </si>
  <si>
    <t>Tekniskt fel i radioanläggningens interna elektroniksystem, såsom radioenheter, styrkort, nätverksutrustning eller kommunikationsmoduler.</t>
  </si>
  <si>
    <t>Tekniska fel i interna elektroniksystem kan orsaka nedsatt radiokommunikation, förlust av anslutning och försämrad överföringskapacitet. Detta kan leda till driftstörningar, påverka övervakning och fjärradministration samt minska radioanläggningens tillgänglighet och tillförlitlighet. I allvarliga fall kan felet leda till total kommunikationsförlust och längre driftavbrott.</t>
  </si>
  <si>
    <t>R06</t>
  </si>
  <si>
    <t>Fysiskt hot – Oavsiktligt – System – Tekniskt fel</t>
  </si>
  <si>
    <t>Tekniskt fel eller driftstörningar i radioanläggningens klimatanläggning, såsom kylsystem, ventilation eller temperaturreglering.</t>
  </si>
  <si>
    <t>Tekniska fel i klimatanläggningen kan leda till överhettning, kondensbildning eller andra försämrade driftförhållanden för radioutrustning och stödsystem. Detta kan orsaka driftstörningar, förkortad livslängd på utrustning och avbrott i radiokommunikationen, vilket påverkar anläggningens tillgänglighet och tillförlitlighet. I allvarliga fall kan utrustning skadas permanent och orsaka längre driftavbrott.</t>
  </si>
  <si>
    <t>Tekniskt fel eller driftstörningar i radioanläggningens brandanläggning, såsom branddetektion, brandlarm eller släcksystem.</t>
  </si>
  <si>
    <t>Ekniska fel i brandanläggningen kan medföra att brand eller rökutveckling inte upptäcks eller hanteras i tid, vilket ökar risken för skador på radioutrustning, teknikutrymme och infrastruktur vid brandincidenter. Detta kan orsaka driftavbrott, nedsatt radiokommunikation och förlust av kritiska kommunikationstjänster. Om radioanläggningen används för samhällsviktig kommunikation kan störningen även påverka samhällsviktiga funktioner och försvåra räddningsinsatser.</t>
  </si>
  <si>
    <t>R07</t>
  </si>
  <si>
    <t>Fysiskt hot – Oavsiktligt – Natur – Vind</t>
  </si>
  <si>
    <t>Kraftig vind eller vindbelastning kan orsaka rörelser, deformation eller vinkelförändringar i antenner och antennbärare.</t>
  </si>
  <si>
    <t>Vinkelfel i antenn eller antennbärare kan leda till försämrad signalstyrka, ökad bitfelsfrekvens och reducerad överföringskapacitet. Detta kan orsaka nedsatt prestanda, instabil radiolänk och i allvarliga fall avbrott i radionätets kommunikation. Långvarig felriktning kan även påverka redundanta förbindelser och minska anläggningens tillgänglighet och tillförlitlighet.</t>
  </si>
  <si>
    <t>Kraftig vind eller storm kan orsaka att träd eller stamvältor faller över radioanläggningen och skadar dess infrastruktur.</t>
  </si>
  <si>
    <t>Fällskador kan orsaka fysisk skada på radioanläggningens infrastruktur, avbrott i radiolänkar samt störningar i kraftförsörjning och nätanslutningar. Detta kan leda till driftavbrott, nedsatt kommunikationskapacitet och försämrad tillgänglighet i radionätet. I allvarliga fall kan skadorna orsaka längre driftavbrott och kräva omfattande reparationsinsatser.</t>
  </si>
  <si>
    <t>R08</t>
  </si>
  <si>
    <t>Fysiskt hot – Oavsiktligt – Natur – Hagel</t>
  </si>
  <si>
    <t>Hagel eller ansamling av hagel på antenner och radomer kan påverka radiovågornas utbredning och signalöverföring.</t>
  </si>
  <si>
    <t>Påverkan på radiovågornas utbredning kan leda till nedsatt kommunikationskvalitet, ökad bitfelsfrekvens och reducerad överföringskapacitet i radionätet. Detta kan orsaka driftstörningar och tillfälliga avbrott i radiokommunikationen</t>
  </si>
  <si>
    <t>Hagel kan orsaka fysisk skada på antenner, radomer, utomhusplacerad radioutrustning och monteringsdetaljer genom slagpåverkan eller materialutmattning.</t>
  </si>
  <si>
    <t>Hagelskador på antenner och radioutrustning kan leda till försämrad signalöverföring, driftstörningar och avbrott i radiokommunikationen.
Kan leda till Det kan även orsaka skador på telekominfrastruktur och kräva reparation eller utbyte av utrustning, vilket påverkar radionätets tillgänglighet och tillförlitlighet.</t>
  </si>
  <si>
    <t>R09</t>
  </si>
  <si>
    <t xml:space="preserve">Fysiskt hot – Oavsiktligt – Natur – Blixtnedslag </t>
  </si>
  <si>
    <t>Blixtnedslag i eller i närheten av radioanläggningen eller anslutande extern elinfrastruktur.</t>
  </si>
  <si>
    <t>Blixtnedslag kan orsaka störningar, avbrott eller skador i den externa elförsörjningen som radioanläggningen är beroende av. Detta kan leda till driftstörningar, avbrott i radiokommunikationen och nedsatt tillgänglighet i radionätet. Vid längre avbrott kan reservkraftsystem belastas eller fallera, vilket i allvarliga fall kan orsaka total driftförlust.</t>
  </si>
  <si>
    <t>Blixtnedslag i eller nära radioanläggningen kan orsaka skador eller störningar i anläggningens yttre elcentral.</t>
  </si>
  <si>
    <t>Skador eller avbrott i den yttre elcentralen kan leda till störningar i strömförsörjningen till radioutrustning och stödsystem. Detta kan orsaka störningar i radionätet, avbrott i radiokommunikationen och påverkan på övervakning, reservkraft och stödsystem. Det kan minska radioanläggningens tillgänglighet och tillförlitlighet samt försvåra återställning vid driftstörningar.</t>
  </si>
  <si>
    <t>3</t>
  </si>
  <si>
    <t>Blixtnedslag i eller nära radioanläggningen vid bristfällig jordning eller felaktig potentialutjämning.</t>
  </si>
  <si>
    <t>Blixtrelaterad överspänning kan skada radioutrustning, strömförsörjningssystem och nätverkskomponenter samt orsaka driftstörningar och avbrott i nätverkets funktion. Detta kan påverka radioanläggningens tillgänglighet, tillförlitlighet och förmåga att upprätthålla radiokommunikation. I allvarliga fall kan kritiska komponenter skadas permanent och orsaka längre driftavbrott.</t>
  </si>
  <si>
    <t>4</t>
  </si>
  <si>
    <t>Blixtnedslag i eller nära radioanläggningen kan orsaka avbrott eller skador i den yttre klimatanläggningen.</t>
  </si>
  <si>
    <t>Avbrott i klimatanläggningen kan leda till överhettning, försämrade driftförhållanden och nedsatt prestanda i radioutrustningen. Detta kan orsaka driftstörningar, förkortad livslängd på utrustning och i allvarliga fall avbrott i radiokommunikationen.</t>
  </si>
  <si>
    <t>5</t>
  </si>
  <si>
    <t>Blixtnedslag i eller nära radioanläggningen kan orsaka direkt fysisk påverkan på antenner, radiolänkutrustning eller radiovågsförbindelsen.</t>
  </si>
  <si>
    <t>Skador eller avbrott i radioförbindelsen kan leda till förlorad radiokommunikation, avbrott i datatrafik och otillgänglighet för anslutna tjänster och nätverk. Detta kan påverka redundans, övervakning och kritiska kommunikationsfunktioner samt minska radionätets tillgänglighet och tillförlitlighet.</t>
  </si>
  <si>
    <t>6</t>
  </si>
  <si>
    <t>Blixtnedslag i eller nära radioanläggningen kan orsaka brand i teknikutrymmen, elinstallationer eller ansluten utrustning genom direkt antändning, överslag eller överhettning.</t>
  </si>
  <si>
    <t>Brand i radioanläggningen kan orsaka omfattande störningar samt skador på radioutrustning, elförsörjning och nätverkskomponenter, vilket kan leda till avbrott i radiokommunikationen. Detta kan påverka kritiska kommunikationstjänster, minska anläggningens tillgänglighet och försvåra återställning efter incidenten.</t>
  </si>
  <si>
    <t>7</t>
  </si>
  <si>
    <t>Blixtnedslag i omgivande vegetation kan orsaka brand i skog, mark eller annan närliggande terräng.</t>
  </si>
  <si>
    <t>Vegetationsbrand kan sprida sig till radioanläggningen och orsaka omfattande störningar samt skador på radioutrustning, kraftförsörjning, kablage och annan infrastruktur. Det kan även leda till avbrott i radiokommunikation, begränsad åtkomst för servicepersonal och försvårad återställning av anläggningen.</t>
  </si>
  <si>
    <t>R10</t>
  </si>
  <si>
    <t xml:space="preserve">Fysiskt hot – Oavsiktligt – Natur – Värmebölja </t>
  </si>
  <si>
    <t>Värmeböljor eller långvarigt höga temperaturer kan orsaka störningar i radioanläggningens klimatanläggning och temperaturregleringssystem.</t>
  </si>
  <si>
    <t>Funktionsproblem i klimatanläggningen till följd av värmebölja kan leda till överhettning av radioutrustning, försämrad driftstabilitet och reducerad prestanda i radionätet. Detta kan orsaka driftstörningar, förkortad livslängd på utrustning och i allvarliga fall avbrott i radiokommunikationen. Vid långvarig värmepåverkan finns även risk för permanent skada på känsliga komponenter och längre driftavbrott.</t>
  </si>
  <si>
    <t>R11</t>
  </si>
  <si>
    <t xml:space="preserve">Fysiskt hot – Oavsiktligt – Natur – Värmetopp </t>
  </si>
  <si>
    <t>Värmetopp genom intensiv solinstrålning eller värmestrålning från närliggande bränder kan orsaka snabba temperaturökningar i radioanläggningens teknikutrymmen.</t>
  </si>
  <si>
    <t>Värmetoppar kan leda till funktionsproblem i klimatanläggningen, överhettning av radioutrustning och försämrad stabilitet och prestanda i radionätet.
Kan leda till Detta kan orsaka driftstörningar, reducerad kommunikationskapacitet och i allvarliga fall avbrott i radiokommunikationen.</t>
  </si>
  <si>
    <t>R12</t>
  </si>
  <si>
    <t xml:space="preserve">Fysiskt hot – Oavsiktligt – Natur – Extrem kyla </t>
  </si>
  <si>
    <t>Extrem kyla eller långvarigt låga temperaturer kan orsaka störningar i radioanläggningens klimatanläggning, ventilation och temperaturregleringssystem.</t>
  </si>
  <si>
    <t>Funktionsproblem i klimatanläggningen till följd av extrem kyla kan leda till olämpliga driftförhållanden, kondensbildning, isbildning och påverkan på radioutrustningens funktion. Detta kan resultera i nedsatt prestanda, ökad risk för driftavbrott och minskad tillförlitlighet i radionätet. I allvarliga fall kan långvariga temperaturavvikelser orsaka skador på utrustning och längre driftavbrott.</t>
  </si>
  <si>
    <t>Extrem kyla, frost eller isbildning kan orsaka ansamling av is på antenner, master och bärande konstruktioner.</t>
  </si>
  <si>
    <t>Frost och isbildning kan försämra signalstyrkan, öka signaldämpningen och påverka överföringskvaliteten i radiolänken. Den ökade belastningen på master och antennbärare kan även orsaka mekaniska skador eller vinkelförändringar, vilket kan störa kommunikationsförbindelser och minska radionätets tillgänglighet. I allvarliga fall kan isbildning orsaka strukturella skador och längre driftavbrott.</t>
  </si>
  <si>
    <t xml:space="preserve">Extrem kyla och fukt kan orsaka isbildning i radioanläggningens ventilationssystem, luftintag eller frånluftskanaler. </t>
  </si>
  <si>
    <t>Isbildning i ventilationssystemet kan leda till nedsatt luftflöde, försämrad temperaturreglering och ökad risk för överhettning av radioutrustning och stödsystem. Detta kan påverka utrustningens prestanda, orsaka driftstörningar och öka risken för avbrott i radiokommunikationen.</t>
  </si>
  <si>
    <t>Extrem kyla kan påverka radioanläggningens reservkraftsystem genom försämrad batterikapacitet, trögflytande bränsle eller mekaniska störningar.</t>
  </si>
  <si>
    <t>Försämrad funktion i reservkraftssystemet kan medföra att reservkraft eller elverk inte startar vid behov, vilket vid avbrott i ordinarie strömförsörjning kan leda till strömavbrott, avbrott i radiokommunikationen och nedsatt tillgänglighet till kritiska kommunikationstjänster. Detta kan även påverka övervakning, nätadministration och redundanta kommunikationsvägar. I allvarliga fall kan utebliven reservkraft orsaka total driftförlust och förlängd återställningstid.</t>
  </si>
  <si>
    <t>R13</t>
  </si>
  <si>
    <t>Fysiskt hot – Oavsiktligt – Natur – Nederbörd</t>
  </si>
  <si>
    <t>Kraftigt eller långvarig nederbörd kan orsaka översvämningar eller vatteninträngning i radioanläggningens teknikutrymmen, kabelgenomföringar eller infrastruktur.</t>
  </si>
  <si>
    <t>Översvämning och vatteninträngning kan orsaka störningar i radiokommunikationen, skador på telekomutrustning, elförsörjning och nätverkskomponenter samt påverka nätets funktionalitet och tillgänglighet.
Detta kan leda till driftavbrott, försämrad tillförlitlighet och försvårad återställning av anläggningen.</t>
  </si>
  <si>
    <t xml:space="preserve">Fysiskt hot – Oavsiktligt – Natur – Nederbörd </t>
  </si>
  <si>
    <t>Kraftig eller långvarig nederbörd kan orsaka erosion, markförsvagning, ras eller skred i eller omkring radioanläggningen.</t>
  </si>
  <si>
    <t>Erosion, ras eller skred kan orsaka fysisk skada på kommunikationsutrustning, master och telekominfrastruktur samt leda till störningar eller avbrott i radiokommunikationen. Detta kan påverka nätets tillgänglighet, stabilitet och försvåra åtkomst för service och återställning.</t>
  </si>
  <si>
    <t>Nederbörd i form av snö eller blötsnö kan ansamlas på radioanläggningens antenner, radomer och antennbärare.</t>
  </si>
  <si>
    <t>Snöansamling kan påverka antennens radiotekniska egenskaper, leda till nedsatt signalstyrka, ökad signaldämpning och störningar i radiokommunikationen. Den ökade belastningen kan även orsaka mekaniska deformationer eller vinkelförändringar, vilket kan försämra radionätets prestanda och tillgänglighet. I allvarliga fall kan snöbelastning orsaka strukturella skador och driftavbrott.</t>
  </si>
  <si>
    <t>Nederbörd i form av snöfall eller snödrev kan blockera radioanläggningens ventilationsöppningar, luftintag eller frånluftskanaler.</t>
  </si>
  <si>
    <t>Blockerad ventilation kan leda till överhettning av radioutrustning och stödsystem, vilket kan orsaka driftstörningar, försämrad prestanda och i allvarliga fall avbrott i radiokommunikationen.
Kan leda till Detta påverkar radioanläggningens tillgänglighet och tillförlitlighet.</t>
  </si>
  <si>
    <t>R14</t>
  </si>
  <si>
    <t xml:space="preserve">Fysiskt hot – Oavsiktligt – Natur –  Isbildning </t>
  </si>
  <si>
    <t>Isbildning på antenner, radomer och antennbärare kan uppstå vid frost, underkylt regn eller snabba temperaturväxlingar.</t>
  </si>
  <si>
    <t>Isbildning kan orsaka signalstörningar, ökad signaldämpning och försämrad signalöverföring, vilket leder till nedsatt prestanda och försämrad kvalitet i radiokommunikationen. Den ökade belastningen kan även orsaka mekaniska skador eller vinkelförändringar som ytterligare påverkar kommunikationsförbindelsen. I allvarliga fall kan isbelastning orsaka driftavbrott eller strukturella skador på anläggningen.</t>
  </si>
  <si>
    <t>R15</t>
  </si>
  <si>
    <t xml:space="preserve">Fysiskt hot – Oavsiktligt – Natur – Skadedjur </t>
  </si>
  <si>
    <t>Skadedjur såsom gnagare, insekter eller fåglar kan ta sig in i radioanläggningen och orsaka skador på kablage, ventilationssystem, isolering eller annan teknisk utrustning.</t>
  </si>
  <si>
    <t>Skador orsakade av skadedjur kan leda till avbrott i strömförsörjning, kommunikationsstörningar och funktionsfel i radioutrustning. Detta kan orsaka driftstörningar, påverka anläggningens tillgänglighet och medföra behov av reparation eller utbyte av skadad utrustning.</t>
  </si>
  <si>
    <t>R16</t>
  </si>
  <si>
    <t>Fysiskt hot – Oavsiktligt – Människa – Oförsiktigt byggnadsarbete i omgivande närmiljö</t>
  </si>
  <si>
    <t>Bygg-, mark- eller anläggningsarbeten i radioanläggningens närmiljö kan oavsiktligt orsaka skador på kablage, kraftförsörjning, fundament, master eller annan ansluten infrastruktur.</t>
  </si>
  <si>
    <t>Skador orsakade av bygg- eller markarbeten kan leda till avbrott i radiokommunikationen, tjänsteavbrott och påverkan på kritisk utrustning eller infrastruktur. Detta kan påverka radionätets tillgänglighet, kapacitet och tillförlitlighet samt medföra längre återställningstider beroende på skadans omfattning.</t>
  </si>
  <si>
    <t>R17</t>
  </si>
  <si>
    <t>Fysiskt hot – Oavsiktligt – Människa/Olycka – Fallande träd</t>
  </si>
  <si>
    <t>Fallande träd, exempelvis vid avverkning, röjningsarbete eller olyckshändelser i radioanläggningens närmiljö, kan träffa byggnader, master, antenner eller annan ansluten infrastruktur.</t>
  </si>
  <si>
    <t>Fallande träd kan orsaka skador på radioanläggningens infrastruktur, inklusive antenner, master, kablage och teknikutrymmen. Detta kan leda till driftstörningar, avbrott i radiokommunikationen och nedsatt tillgänglighet i radionätet samt kräva omfattande reparation och återställning.</t>
  </si>
  <si>
    <t>R18</t>
  </si>
  <si>
    <t xml:space="preserve">Fysiskt hot – Oavsiktligt – Människa/Olycka – Påkörning </t>
  </si>
  <si>
    <t>Fordon, arbetsmaskiner eller annan utrustning kan oavsiktligt kollidera med radioanläggningens byggnad, master, fundament, kablage eller annan kritisk infrastruktur.</t>
  </si>
  <si>
    <t>Påkörning av radioanläggningen kan orsaka skador på radioanläggningens infrastruktur, radioutrustning, kraftförsörjning och bärande konstruktioner. Detta kan leda till driftstörningar, avbrott i radiokommunikationen och nedsatt tillgänglighet i radionätet samt kräva omfattande reparation och återställning.</t>
  </si>
  <si>
    <t>R19</t>
  </si>
  <si>
    <t xml:space="preserve">Fysiskt hot – Oavsiktligt – Människa/Olycka – Flygolyckor/Drönare </t>
  </si>
  <si>
    <t>Luftfarkoster såsom flygplan, helikoptrar eller drönare kan oavsiktligt kollidera med radioanläggningens master, antenner eller annan kritisk infrastruktur.</t>
  </si>
  <si>
    <t>Kollisioner med radioanläggningens master eller infrastruktur kan orsaka skador på radioanläggningens infrastruktur, radioutrustning och bärande konstruktioner. Detta kan leda till driftstörningar, avbrott i radiokommunikationen och nedsatt tillgänglighet i radionätet samt kräva omfattande reparation och återställning.</t>
  </si>
  <si>
    <t>R20</t>
  </si>
  <si>
    <t>Fysiskt hot – Oavsiktligt – Människa – Dokumentation</t>
  </si>
  <si>
    <t>Felaktig dokumentation eller bristfällig märkning i det egna transmissionsnätet, exempelvis i skarvenheter, brunnar eller skåp, kan vid underhålls- eller förändringsarbete leda till att fel förbindelser kopplas bort eller påverkas</t>
  </si>
  <si>
    <t>Felaktig bortkoppling av förbindelser kan orsaka nätavbrott, förlust av radiokommunikation och störningar i tjänsteleveransen. Detta kan försvåra felsökning, förlänga återställningstider och påverka radionätets tillgänglighet och tillförlitlighet.</t>
  </si>
  <si>
    <t>Felaktig eller bristfällig dokumentation av kopplingsutrustning, patchpaneler eller anslutningar i radioanläggningen kan vid underhålls- eller förändringsarbete leda till att fel förbindelser kopplas bort eller påverkas.</t>
  </si>
  <si>
    <t>Felaktig bortkoppling av förbindelser i radioanläggningen kan orsaka nätavbrott, förlust av radiokommunikation och störningar i tjänsteleveransen. Detta kan försvåra felsökning, förlänga återställningstider och påverka radioanläggningens tillgänglighet och tillförlitlighet.</t>
  </si>
  <si>
    <t>R21</t>
  </si>
  <si>
    <t>Fysiskt hot – Oavsiktligt – Människa – Arbeten i radioanläggning (ESD och felaktiga verktyg)</t>
  </si>
  <si>
    <t>Vid arbete i radioanläggningen kan elektrostatiska urladdningar (ESD) eller användning av felaktiga verktyg, maskiner eller arbetsmetoder orsaka skador på känslig radioutrustning, elektronik och kopplingskomponenter.</t>
  </si>
  <si>
    <t>ESD eller felaktig hantering av utrustning kan leda till nedsatt signalintegritet, driftstörningar och skador på kritisk radioutrustning.
Kan leda till Detta kan påverka radiokommunikationens kvalitet, orsaka avbrott i tjänster och minska radioanläggningens tillgänglighet och tillförlitlighet.</t>
  </si>
  <si>
    <t>R22</t>
  </si>
  <si>
    <t>Fysiskt hot – Oavsiktligt – Människa – elektrostatiska urladdningar (ESD)</t>
  </si>
  <si>
    <t>Vid arbete i radioanläggningen kan elektrostatiska urladdningar (ESD), exempelvis vid bristande jordning eller felaktig hantering av känslig elektronik, orsaka störningar eller skador på kritiska systemkomponenter.</t>
  </si>
  <si>
    <t>ESD-skador kan leda till nedsatt signalintegritet, driftstörningar och funktionsfel i kritisk radioutrustning. Detta kan påverka radiokommunikationens kvalitet, orsaka tjänsteavbrott och minska radioanläggningens tillgänglighet och tillförlitlighet.</t>
  </si>
  <si>
    <t>R23</t>
  </si>
  <si>
    <t xml:space="preserve">Fysiskt hot – Oavsiktligt – Människa – Felaktig bortkoppling </t>
  </si>
  <si>
    <t>Vid arbete i radioanläggningen kan felaktig bortkoppling av förbindelser eller kraftmatning orsaka avbrott eller störningar i anläggningens interna elsystem och kommunikationsförbindelser.</t>
  </si>
  <si>
    <t>Felaktig bortkoppling i radioanläggningen kan leda till avbrott i radiokommunikationen, försämrad täckning och störningar i radioutrustning eller kraftförsörjningssystem. Detta kan orsaka driftstörningar, nedsatt tillgänglighet och förlängd återställningstid för radionätet.</t>
  </si>
  <si>
    <t>R24</t>
  </si>
  <si>
    <t>Fysiskt hot – Oavsiktligt – Människa – Brand</t>
  </si>
  <si>
    <t>Arbeten i radioanläggningen, såsom elarbete, heta arbeten eller felaktig hantering av utrustning, kan orsaka brand i teknikutrymmen eller ansluten utrustning.</t>
  </si>
  <si>
    <t>Brand och sekundärskador från släckinsatser eller släcksystem kan orsaka skador på radioanläggningens infrastruktur, radioutrustning och kraftförsörjning samt leda till förlust av konfigurationsdata eller driftinformation. Detta kan orsaka avbrott i radiokommunikation och påverka radionätets tillgänglighet, tillförlitlighet och återställningsförmåga.</t>
  </si>
  <si>
    <t>R25</t>
  </si>
  <si>
    <t>Fysiskt hot – Oavsiktligt – Människa – Felaktig hantering av klimatanläggning</t>
  </si>
  <si>
    <t>Vid arbete i radioanläggningen kan klimatanläggning, ventilation eller annan miljöreglerande utrustning oavsiktligt stängas av, kopplas bort eller påverkas.</t>
  </si>
  <si>
    <t>Bristande temperaturreglering kan leda till överhettning av radioutrustning och stödsystem, vilket kan orsaka nedsatt prestanda, driftstörningar, ökad signalstörning och i allvarliga fall systemavbrott. Detta påverkar radionätets tillgänglighet och tillförlitlighet.</t>
  </si>
  <si>
    <t>R26</t>
  </si>
  <si>
    <t>Fysiskt hot – Oavsiktligt – Människa –Vattenskada</t>
  </si>
  <si>
    <t>Vid arbete i radioanläggningen kan vätskebärande installationer, såsom kylsystem, rörledningar eller kondensavlopp, skadas eller påverkas så att läckage eller vatteninträngning uppstår i teknikutrymmet.</t>
  </si>
  <si>
    <t>Vattenskador kan orsaka korrosion, kortslutningar och funktionsfel i radioutrustning, kraftförsörjning och nätverkskomponenter. Detta kan leda till nedsatt signalprestanda, försämrad kommunikationskvalitet, driftstörningar och minskad driftsäkerhet i radioanläggningen.</t>
  </si>
  <si>
    <t>R27</t>
  </si>
  <si>
    <t>Fysiskt hot – Oavsiktligt – Människa – Elektromagnetiska störningar, EMI)</t>
  </si>
  <si>
    <t>Vid arbete i radioanläggningen kan användning av elektrisk utrustning, verktyg eller maskiner generera elektromagnetiska störningar (EMI) i anläggningens tekniska miljö.</t>
  </si>
  <si>
    <t>Elektromagnetiska störningar kan leda till försämrad signalöverföring, nedsatt mottagningskvalitet och störningar i radiokommunikationen. Detta kan påverka överföringskapacitet, signalintegritet och radionätets tillförlitlighet samt orsaka driftstörningar eller tillfälliga avbrott.</t>
  </si>
  <si>
    <t>R28</t>
  </si>
  <si>
    <t>Fysiskt hot – Oavsiktligt – Omgivning – Elektriska störningar</t>
  </si>
  <si>
    <t>Elektriska störningar eller elnätstransienter från angränsande fastigheter eller delad elinfrastruktur kan uppstå genom spänningsvariationer, störpulser eller kortvariga nätstörningar.</t>
  </si>
  <si>
    <t>Elektriska störningar från omgivande fastigheter kan orsaka störningar i radioanläggningens strömförsörjning, instabil drift och påverkan på radiokommunikationens kvalitet och driftsäkerhet. Detta kan leda till signalstörningar, driftavbrott och minskad tillgänglighet i radionätet.</t>
  </si>
  <si>
    <t>R29</t>
  </si>
  <si>
    <t>Fysiskt hot – Oavsiktligt – Omgivning – Elektromagnetiska störningar)</t>
  </si>
  <si>
    <t>Elektromagnetiska störningar från utrustning, installationer eller verksamhet i angränsande fastigheter kan genereras och spridas till radioanläggningens tekniska miljö.</t>
  </si>
  <si>
    <t>Elektromagnetiska störningar från omgivande fastigheter kan orsaka försämrad signalöverföring, nedsatt mottagningskvalitet och störningar i radiokommunikationen. Detta kan påverka signalintegritet, överföringskapacitet och radionätets driftsäkerhet samt orsaka tillfälliga driftavbrott.</t>
  </si>
  <si>
    <t>R30</t>
  </si>
  <si>
    <t>Fysiskt hot – Oavsiktligt – Omgivning – Explosioner</t>
  </si>
  <si>
    <t>Explosioner i omgivningen kan orsaka skador på radioanläggningens infrastruktur, radioutrustning och kraftförsörjning. Detta kan leda till driftstörningar, avbrott i radiokommunikationen och påverka radionätets tillgänglighet, driftsäkerhet och förmåga att upprätthålla kritiska kommunikationstjänster.</t>
  </si>
  <si>
    <t>R31</t>
  </si>
  <si>
    <t>Fysiskt hot – Oavsiktligt – Omgivning – Skador på elkablar</t>
  </si>
  <si>
    <t>Skador på elkablar eller elförsörjningsinfrastruktur i angränsande fastigheter eller närliggande områden kan orsaka avbrott, spänningsbortfall eller elektriska fel i den externa elförsörjningen.</t>
  </si>
  <si>
    <t>Skador på extern elförsörjning kan leda till störningar i radioanläggningens kraftförsörjning och avbrott i radiokommunikationen. Detta kan påverka radioanläggningens tillgänglighet, driftsäkerhet och orsaka tjänsteavbrott. I allvarliga fall kan längre avbrott belasta reservkraftssystem och försvåra återställning.</t>
  </si>
  <si>
    <t>R32</t>
  </si>
  <si>
    <t>Fysiskt hot – Oavsiktligt – Omgivning – Brand</t>
  </si>
  <si>
    <t>Brand i angränsande fastigheter eller närliggande verksamheter kan sprida värme, rök, brandgaser eller direkt brandpåverkan till radioanläggningens byggnader, kablage, master eller tekniska installationer.</t>
  </si>
  <si>
    <t>Brand i omgivande fastigheter kan orsaka skador på radioutrustning, kraftförsörjning och radioanläggningens infrastruktur samt avbrott i radiokommunikationen. Detta kan orsaka driftstörningar, tjänsteavbrott och försämrad tillgänglighet i radionätet samt försvåra åtkomst för service och återställning.</t>
  </si>
  <si>
    <t>R33</t>
  </si>
  <si>
    <t>Fysiskt hot – Oavsiktligt – Omgivning – Vattenskada</t>
  </si>
  <si>
    <t>Vatten från släcksystem eller skador på vätskebärande installationer i angränsande fastigheter kan tränga in i radioanläggningens teknikutrymmen.</t>
  </si>
  <si>
    <t>Vatteninträngning från omgivande fastigheter kan orsaka korrosion, kortslutningar och skador på radioutrustning, kraftförsörjning och annan teknisk infrastruktur. Detta kan leda till störningar i radiokommunikationen, driftstörningar och minskad tillgänglighet och driftsäkerhet i radioanläggningen.</t>
  </si>
  <si>
    <t>R34</t>
  </si>
  <si>
    <t>Explosioner i närmiljön kan orsaka skador på radioanläggningens byggnader, master, antenner, kraftförsörjning och tekniska system. Detta kan leda till avbrott i radiokommunikationen, nedsatt tillgänglighet och påverkan på kritiska kommunikationstjänster. I allvarliga fall kan händelsen innebära risk för människors liv och påverka samhällsviktig verksamhet.</t>
  </si>
  <si>
    <t>R35</t>
  </si>
  <si>
    <t>Fysiskt hot – Avsiktligt – Människa – Skadlig handling</t>
  </si>
  <si>
    <t>En aktör kan genom avsiktlig fysisk påverkan, exempelvis sprängning, skadegörelse eller annan riktad påverkan mot radioanläggningen, orsaka skador på byggnader, master, antenner eller tekniska installationer.</t>
  </si>
  <si>
    <t>Skadlig handling mot radioanläggningen kan orsaka omfattande skador på radioanläggningens infrastruktur, radioutrustning, kraftförsörjning och bärande konstruktioner. Detta kan orsaka omfattande driftstörningar, kommunikationsavbrott och långvarig otillgänglighet för kritiska kommunikationstjänster.</t>
  </si>
  <si>
    <t xml:space="preserve">Fysiskt hot – Avsiktligt – Människa – Skadlig handling </t>
  </si>
  <si>
    <t>En angripare skadar, manipulerar eller saboterar radioanläggningens elskåp eller elförsörjningsutrustning vid siten.</t>
  </si>
  <si>
    <t>Skador på elskåp eller elförsörjningsutrustning kan orsaka avbrott i strömförsörjningen, driftstörningar och avbrott i radiokommunikationen. Detta kan påverka radioutrustning, övervakningssystem och reservkraftsfunktioner samt minska radioanläggningens tillgänglighet och tillförlitlighet.</t>
  </si>
  <si>
    <t>En angripare skadar, manipulerar eller saboterar radioanläggningens anslutningspunkt för externt reservkraftverk eller elverk.</t>
  </si>
  <si>
    <t>Skador på anslutningspunkten för reservkraft kan förhindra eller försvåra inkoppling av reservkraft vid bortfall av ordinarie strömförsörjning. Detta kan leda till förlust av strömförsörjning, avbrott i radiokommunikationen, nedsatt tillgänglighet och ökad sårbarhet vid längre störningar i elnätet.</t>
  </si>
  <si>
    <t>En angripare avgräver, kapar eller saboterar radioanläggningens inkommande serviskablar eller kabelintag, såsom fiber-, kraft- eller styrkablar.</t>
  </si>
  <si>
    <t>Skador på serviskablar eller kabelintag kan orsaka avbrott i radiokommunikationen, störningar i transmissionsnätet och påverkan på anslutna kommunikationstjänster. Detta kan leda till förlust av kapacitet, nedsatt tillgänglighet och påverkan på kritiska tjänster och användare i det berörda området.</t>
  </si>
  <si>
    <t>En angripare skadar, manipulerar eller saboterar radioanläggningens yttre klimatanläggning, såsom kylaggregat, ventilationssystem eller temperaturreglerande utrustning.</t>
  </si>
  <si>
    <t>Skador på klimatanläggningen kan leda till försämrad temperaturreglering, överhettning och nedsatta driftförhållanden för radioutrustning och stödsystem. Detta kan orsaka driftstörningar, försämrad signalprestanda och ökad risk för driftsavbrott i radionätet.</t>
  </si>
  <si>
    <t>En angripare får fysisk åtkomst till radioanläggningens gränssnitt, kablage eller signalvägar och injicerar manipulerade signaler, data eller styrkommandon.</t>
  </si>
  <si>
    <t>Signalinjektion eller manipulation kan orsaka störningar i radiokommunikationen, systemfel, manipulerad trafik eller avbrott i kritiska funktioner. Detta kan påverka kommunikationens integritet, tillgänglighet och säkerhet samt i vissa fall möjliggöra vidare angrepp eller sabotage mot radionätet.</t>
  </si>
  <si>
    <t>En angripare skadar, klipper av eller saboterar radioanläggningens telekablar eller kommunikationsförbindelser i kabelintaget.</t>
  </si>
  <si>
    <t>Skador på telekablar eller kommunikationsförbindelser i kabelintaget kan orsaka avbrott i radiokommunikationen, nätverksstörningar och förlust av kommunikationskapacitet. Detta kan påverka tjänster, styrsystem och andra verksamhetskritiska funktioner som är beroende av radionätets tillgänglighet.</t>
  </si>
  <si>
    <t>8</t>
  </si>
  <si>
    <t>En angripare anlägger avsiktligt brand i radioanläggningen eller dess tekniska installationer.</t>
  </si>
  <si>
    <t>En avsiktligt anlagd brand kan orsaka omfattande skador på radioutrustning, kraftförsörjning, kablage och radioanläggningens infrastruktur. Detta kan orsaka driftstörningar, avbrott i radiokommunikationen, nedsatt kommunikationskapacitet och långvarig otillgänglighet för kritiska tjänster. Sekundärskador, såsom aktivering av släcksystem eller följdskador på anslutna system, kan ytterligare försvåra återställning och påverka anläggningens tillgänglighet och säkerhet.</t>
  </si>
  <si>
    <t>R36</t>
  </si>
  <si>
    <t>Fysiskt hot – Avsiktligt – Människa – Stöld</t>
  </si>
  <si>
    <t>En angripare stjäl eller avlägsnar radioutrustning, kraftförsörjningsutrustning, batterier eller annan kritisk utrustning från radioanläggningen.</t>
  </si>
  <si>
    <t>Stöld av utrustning kan leda till avbrott i radiokommunikationen, förlust av funktionalitet och otillgänglighet för kritiska kommunikationstjänster. Det kan även innebära förlust av konfigurationsdata, ökad återställningstid och ekonomisk skada samt påverka radioanläggningens tillgänglighet och tillförlitlighet.</t>
  </si>
  <si>
    <t>En angripare stjäl eller tappar ur drivmedel från radioanläggningens reservkraftsystem eller lagringstankar.</t>
  </si>
  <si>
    <t>Stöld av drivmedel kan försämra eller omöjliggöra drift av reservkraft vid elavbrott. Detta kan leda till avbrott i radiokommunikationen, nedsatt tillgänglighet och försämrad robusthet i radionätet. Det kan även orsaka fördröjd återställning, ökat underhållsbehov och ökade driftkostnader.</t>
  </si>
  <si>
    <t>R37</t>
  </si>
  <si>
    <t>Fysiskt hot – Avsiktligt – Människa – Kontaminering</t>
  </si>
  <si>
    <t>En angripare tillför avsiktligt förorenande, korrosiva eller skadliga ämnen i radioanläggningens teknikutrymmen, ventilationssystem, drivmedel eller annan kritisk utrustning.</t>
  </si>
  <si>
    <t>Kontaminering kan orsaka funktionsfel i radioutrustning, skador på kraftförsörjningssystem och försämrad driftmiljö. Detta kan leda till störningar eller avbrott i radiokommunikationen. Det kan även försvåra underhåll, service och återställning samt påverka personalens säkerhet och anläggningens tillgänglighet.</t>
  </si>
  <si>
    <t>R38</t>
  </si>
  <si>
    <t>Fysiskt hot – Avsiktligt – Människa – Elektromagnetisk puls, EMP)</t>
  </si>
  <si>
    <t>En angripare använder eller utlöser en elektromagnetisk puls (EMP) riktad mot radioanläggningen eller dess tekniska system.</t>
  </si>
  <si>
    <t>En elektromagnetisk puls kan orsaka omfattande skador eller funktionsfel i elektroniska komponenter, styrsystem, kraftförsörjning och kommunikationsutrustning. Detta kan leda till driftstörningar, systemavbrott och avbrott i radiokommunikationen. Det kan påverka radionätets tillgänglighet, kritiska kommunikationstjänster och i förlängningen samhällsviktiga funktioner som är beroende av kommunikationsinfrastrukturen.</t>
  </si>
  <si>
    <t>R39</t>
  </si>
  <si>
    <t>Fysiskt hot – Avsiktligt – Människa – Högenergetiska mikrovågor (High Power Microwaves, HPM)</t>
  </si>
  <si>
    <t>En angripare riktar högenergetiska mikrovågor mot radioanläggningens elektroniska komponenter, radioutrustning eller styrsystem.</t>
  </si>
  <si>
    <t>Högenergetiska mikrovågor kan orsaka överbelastning, funktionsfel eller permanent skada på elektroniska komponenter och radioutrustning. Detta kan leda till driftstörningar, avbrott i radiokommunikationen, nedsatt signalkvalitet och minskad tillgänglighet i radionätet.</t>
  </si>
  <si>
    <t>R40</t>
  </si>
  <si>
    <t>Fysiskt hot – Avsiktligt – Människa – Signalstörning/blockering)</t>
  </si>
  <si>
    <t>En angripare genererar avsiktliga radiosignaler eller elektromagnetiska störningar riktade mot radioanläggningens kommunikationsförbindelser.</t>
  </si>
  <si>
    <t>Signalstörning eller blockering kan orsaka försämrad signalöverföring, paketförluster, nedsatt kommunikationskvalitet och avbrott i radiokommunikationen. Detta kan påverka kommunikationens tillförlitlighet, kapacitet och tillgänglighet samt störa kritiska tjänster som är beroende av radionätet.</t>
  </si>
  <si>
    <t>R41</t>
  </si>
  <si>
    <t>Fysiskt hot – Avsiktligt – Människa – Skadlig handling i egen site</t>
  </si>
  <si>
    <t>En angripare orsakar avsiktlig fysisk skadegörelse på radioanläggningens interna strömförsörjningssystem, såsom elcentraler, batteribankar, UPS-system, växelriktare eller kraftdistribution.</t>
  </si>
  <si>
    <t>Skadegörelse på det interna strömförsörjningssystemet kan orsaka avbrott i radiokommunikationen, nätverksstörningar och skador på elektronisk utrustning. Detta kan leda till driftavbrott, nedsatt tillgänglighet och påverkan på kritiska kommunikationstjänster samt försvåra återställning av anläggningen.</t>
  </si>
  <si>
    <t xml:space="preserve">Fysiskt hot – Avsiktligt – Människa – Skadlig handling i egen site </t>
  </si>
  <si>
    <t>Skadegörelse på radioanläggningens interna strömförsörjningssystem kan orsaka avbrott i radiokommunikationen, nätverksstörningar och skador på elektronisk utrustning. Detta kan leda till driftavbrott, nedsatt tillgänglighet, påverkan på kritiska kommunikationstjänster samt försvåra återställning av anläggningen.</t>
  </si>
  <si>
    <t>En angripare orsakar avsiktlig fysisk skadegörelse på radioanläggningens kritiska utrustning, såsom radioutrustning, transmissionsutrustning, styrsystem eller andra kritiska tekniska system.</t>
  </si>
  <si>
    <t>Skadegörelse på kritisk utrustning kan orsaka avbrott i radiokommunikationen, nätverksstörningar och skador på elektroniska komponenter. Detta kan leda till driftavbrott, nedsatt tillgänglighet, påverkan på kritiska kommunikationstjänster samt försvåra återställning av anläggningen.</t>
  </si>
  <si>
    <t>En angripare anlägger avsiktligt brand i radioanläggningens teknikutrymmen eller kritiska installationer.</t>
  </si>
  <si>
    <t>Anlagd brand kan orsaka omfattande skador på radioutrustning, kraftförsörjning och kommunikationsinfrastruktur. Detta kan leda till avbrott i radiokommunikationen, nätverksstörningar, driftavbrott och nedsatt tillgänglighet till kritiska kommunikationstjänster. Sekundärskador, såsom aktivering av släcksystem eller följdskador på anslutna system, kan ytterligare försvåra återställning av anläggningen.</t>
  </si>
  <si>
    <t>En angripare orsakar avsiktligt vattenskada i radioanläggningens teknikutrymmen genom att skada vätskebärande installationer, släcksystem eller andra vattenförande system.</t>
  </si>
  <si>
    <t>Vattenskador kan orsaka skador på radioutrustning, kraftförsörjning och kommunikationsinfrastruktur. Detta kan leda till driftstörningar, signalavbrott och nedsatt tillgänglighet i radionätet. Det kan även medföra långvariga reparationer, förlängd återställningstid samt påverka kommunikationsnätets prestanda och tillförlitlighet.</t>
  </si>
  <si>
    <t>R42</t>
  </si>
  <si>
    <t>Fysiskt hot – Avsiktligt – Människa – Stöld  från egen site</t>
  </si>
  <si>
    <t>En angripare stjäl eller avlägsnar radioutrustning, transmissionsutrustning, kraftförsörjningsutrustning eller annan kritisk teknisk utrustning från radioanläggningen.</t>
  </si>
  <si>
    <t>Stöld av kritisk utrustning kan orsaka avbrott i radiokommunikationen, nätverksstörningar och förlust av konfigurationsdata eller driftinformation. Detta kan leda till nedsatt tillgänglighet, försämrad funktionalitet och förlängd återställningstid för radioanläggningen.</t>
  </si>
  <si>
    <t>R43</t>
  </si>
  <si>
    <t>Fysiskt hot – Avsiktligt – Människa – Inplacering av obehörig utrustning i egen site</t>
  </si>
  <si>
    <t>En angripare placerar obehörig teknisk utrustning i radioanläggningen, såsom kommunikationsutrustning, avlyssningsutrustning eller manipulerande nätverksenheter.</t>
  </si>
  <si>
    <t>Obehörigt installerad utrustning kan orsaka störningar i radiokommunikationen, möjliggöra obehörig kommunikation samt utgöra ett säkerhetshot genom avlyssning, manipulation eller vidare angrepp mot radionätet. Detta kan påverka kommunikationens integritet, tillgänglighet och säkerhet.</t>
  </si>
  <si>
    <t>R44</t>
  </si>
  <si>
    <t>Logiskt hot – Avsiktligt – Människa – Avlyssning och signalspaning</t>
  </si>
  <si>
    <t>En angripare genomför obehörig avlyssning, signalspaning eller övervakning av radioanläggningens kommunikationsförbindelser, signalflöden eller styrinformation.</t>
  </si>
  <si>
    <t>Obehörig avlyssning eller signalspaning kan leda till röjande av känslig information, förlust av konfidentialitet och ökad risk för missbruk av kommunikationsdata, driftinformation eller personuppgifter. Detta kan påverka verksamhetens säkerhet, integritet och tillförlitlighet.</t>
  </si>
  <si>
    <t>R45</t>
  </si>
  <si>
    <t>Logiskt hot – Avsiktligt – Människa – Obehörig åtkomst och dataintrång</t>
  </si>
  <si>
    <t>En angripare genomför cyberangrepp mot radioanläggningens nätverksutrustning, styrsystem eller kommunikationsplattformar för att få obehörig åtkomst till information, system eller data.</t>
  </si>
  <si>
    <t>Obehörig åtkomst kan leda till datastöld, dataläckage, integritetsintrång och manipulation av information eller systemfunktioner. Detta kan påverka radioanläggningens säkerhet, tillgänglighet och tillförlitlighet samt möjliggöra vidare angrepp eller sabotage.</t>
  </si>
  <si>
    <t>R46</t>
  </si>
  <si>
    <t>Logiskt hot – Avsiktligt – Människa – Överbelastningsattacker</t>
  </si>
  <si>
    <t>En angripare genomför överbelastningsattacker mot radioanläggningens kommunikationsgränssnitt, nätverksfunktioner eller styrsystem genom att generera stora mängder trafik, förfrågningar eller signaler.</t>
  </si>
  <si>
    <t>Överbelastningsattacker kan orsaka nedsatt prestanda, fördröjningar och avbrott i radiokommunikationen genom att systemresurser blir otillgängliga eller överbelastade. Detta kan påverka radioanläggningens tillgänglighet, kapacitet och driftsäkerhet samt störa kritiska kommunikationstjänster.</t>
  </si>
  <si>
    <t>R47</t>
  </si>
  <si>
    <t>Logiskt hot – Avsiktligt – Människa – MITM (Man-in-the-Middle)</t>
  </si>
  <si>
    <t>En angripare placerar sig mellan kommunicerande enheter i radioanläggningens kommunikationsflöde för att avlyssna, manipulera eller omdirigera trafik utan att de legitima parterna upptäcker det.</t>
  </si>
  <si>
    <t>MITM-attacker kan leda till avlyssning, manipulation eller omdirigering av kommunikationsdata samt informationsstöld eller förändring av styrinformation. Detta kan påverka kommunikationens konfidentialitet, integritet och tillförlitlighet samt möjliggöra vidare angrepp mot radionätet.</t>
  </si>
  <si>
    <t>R48</t>
  </si>
  <si>
    <t>Logiskt hot – Avsiktligt – Människa – Avlyssning och spionage</t>
  </si>
  <si>
    <t>En angripare genomför obehörig avlyssning eller signalspaning mot radioanläggningens kommunikationsflöden, styrsignaler eller dataöverföring för att samla in känslig information.</t>
  </si>
  <si>
    <t>Avlyssning och spionage kan leda till röjande av känslig information, informationsläckage och förlust av konfidentialitet. Detta kan möjliggöra missbruk av kommunikationsdata, driftinformation eller personuppgifter samt påverka verksamhetens säkerhet och tillförlitlighet.</t>
  </si>
  <si>
    <t>R49</t>
  </si>
  <si>
    <t>Logiskt hot – Avsiktligt – Människa – DNS-attacker</t>
  </si>
  <si>
    <t>En angripare manipulerar, förfalskar eller överbelastar DNS-funktioner som radioanläggningens system är beroende av för kommunikation, tjänsteåtkomst eller styrning.</t>
  </si>
  <si>
    <t>DNS-attacker kan orsaka nedsatt tillgänglighet, felaktig namnuppslagning och omdirigering av nätverkstrafik. Detta kan leda till avbrott i kommunikationstjänster, manipulation av dataflöden och störningar i radioanläggningens drift och övervakning.</t>
  </si>
  <si>
    <t>R50</t>
  </si>
  <si>
    <t>Logiskt hot – Avsiktligt – Människa – Ransomwareattacker</t>
  </si>
  <si>
    <t>En angripare infekterar radioanläggningens stödsystem, styrsystem eller administrativa system med ransomware som krypterar data, låser systemfunktioner eller blockerar åtkomst till kritiska resurser.</t>
  </si>
  <si>
    <t>Ransomwareattacker kan orsaka otillgänglighet i drift- och stödsystem, förlust av åtkomst till konfigurationsdata och störningar i övervakning, styrning och administration av radioanläggningen. Detta kan leda till driftstörningar, förlängd återställningstid och påverka radionätets tillgänglighet och tillförlitlighet.</t>
  </si>
  <si>
    <t>R51</t>
  </si>
  <si>
    <t>Logiskt hot – Avsiktligt – Människa – Malwareinfektion</t>
  </si>
  <si>
    <t>En angripare infekterar radioanläggningens stödsystem, administrativa system eller anslutna tekniska system med skadlig kod, exempelvis virus, trojaner, spionprogram eller annan skadlig programvara, i syfte att störa drift, samla in information eller skapa obehörig åtkomst.</t>
  </si>
  <si>
    <t>Malwareinfektion kan orsaka driftstörningar, systemfel, dataförlust och obehörig åtkomst till känslig information eller systemfunktioner. Detta kan påverka radioanläggningens tillgänglighet, integritet och tillförlitlighet samt möjliggöra vidare angrepp mot radionätet.</t>
  </si>
  <si>
    <t>R52</t>
  </si>
  <si>
    <t>Logiskt hot – Avsiktligt – Människa – Obehörig konfigurationsändring</t>
  </si>
  <si>
    <t>En angripare genomför obehöriga ändringar i radioanläggningens konfiguration, såsom parametrar för radioutrustning, nätverksinställningar, routing, säkerhetsfunktioner eller styrsystem, vilket kan påverka anläggningens funktion och kommunikationsförmåga.</t>
  </si>
  <si>
    <t>Obehöriga konfigurationsändringar kan orsaka driftfel, kommunikationsavbrott, försämrad signalprestanda eller felaktig systemfunktion. Detta kan påverka radioanläggningens tillgänglighet, säkerhet och tillförlitlighet samt försvåra felsökning och återställning.</t>
  </si>
  <si>
    <t>R53</t>
  </si>
  <si>
    <t>Logiskt hot – Avsiktligt – Människa – Manipulerad firmware</t>
  </si>
  <si>
    <t>En angripare installerar eller ersätter firmware i radioanläggningens radioutrustning, styrsystem eller nätverkskomponenter med skadlig eller manipulerad kod i syfte att påverka funktion, skapa obehörig åtkomst eller etablera dolda bakdörrar.</t>
  </si>
  <si>
    <t>Manipulerad firmware kan orsaka dolda bakdörrar, obehörig styrning, manipulerade systemfunktioner och driftstörningar i radioanläggningen. Detta kan påverka radiokommunikationens tillgänglighet, integritet och tillförlitlighet samt försvåra upptäckt, felsökning och återställning.</t>
  </si>
  <si>
    <t>R54</t>
  </si>
  <si>
    <t>Logiskt hot – Avsiktligt – Intern personal – Missbruk av behörighet</t>
  </si>
  <si>
    <t>Anställd, konsult eller entreprenör med legitima behörigheter missbrukar sin åtkomst till radioanläggningens system, konfigurationer eller information i syfte att manipulera funktioner, sabotera drift eller obehörigt ta del av känslig information.</t>
  </si>
  <si>
    <t>Missbruk av behörighet kan leda till manipulation av systemfunktioner, driftstörningar, sabotage, informationsläckage eller obehöriga konfigurationsändringar. Detta kan påverka radioanläggningens tillgänglighet, integritet och tillförlitlighet samt försvåra upptäckt och återställning.</t>
  </si>
  <si>
    <t>R55</t>
  </si>
  <si>
    <t>Logiskt hot – Avsiktligt – Leverantör – Komprometterad fjärråtkomst</t>
  </si>
  <si>
    <t>En angripare utnyttjar komprometterad leverantörsåtkomst, såsom VPN, fjärradministration eller supportgränssnitt, för att få obehörig åtkomst till radioanläggningens system, nätverksutrustning eller styrfunktioner.</t>
  </si>
  <si>
    <t>Komprometterad fjärråtkomst kan leda till obehörig åtkomst, manipulation av systemfunktioner, konfigurationsändringar, informationsläckage eller driftstörningar. Detta kan påverka radioanläggningens tillgänglighet, integritet och tillförlitlighet samt möjliggöra vidare angrepp eller sabotage.</t>
  </si>
  <si>
    <t>R56</t>
  </si>
  <si>
    <t>Logiskt hot – Avsiktligt – Människa – AI-stödd signalstörning</t>
  </si>
  <si>
    <t>En angripare använder AI-baserade analys- och styrsystem för att identifiera, anpassa och optimera störsignaler mot radioanläggningens frekvenser eller kommunikationsmönster.</t>
  </si>
  <si>
    <t>AI-stödd signalstörning kan orsaka försämrad signalöverföring, avbrott i radiokommunikationen och nedsatt tillgänglighet i radionätet. Detta kan påverka kritiska kommunikationstjänster och försvåra motåtgärder genom adaptiv och dynamisk störning.</t>
  </si>
  <si>
    <t>R57</t>
  </si>
  <si>
    <t>Logiskt hot – Avsiktligt – Människa – AI-stödd signalspaning och trafikanalys</t>
  </si>
  <si>
    <t>En angripare använder AI-baserade analysverktyg för att övervaka, identifiera och analysera radioanläggningens signalmönster, trafikflöden eller kommunikationsbeteenden i syfte att kartlägga nätets struktur, kapacitet och operativa rutiner.</t>
  </si>
  <si>
    <t>AI-stödd signalspaning kan leda till röjande av känslig driftinformation, kommunikationsmönster och operativa beroenden. Detta kan möjliggöra riktade angrepp, förbättrad sabotageplanering och ökad förmåga att störa eller manipulera radionätets funktion.</t>
  </si>
  <si>
    <t>R58</t>
  </si>
  <si>
    <t>Logiskt hot – Avsiktligt – Människa – AI-stödda cyberangrepp</t>
  </si>
  <si>
    <t>En angripare använder AI-baserade verktyg för att automatisera sårbarhetsanalys, identifiera svaga konfigurationer och genomföra riktade intrångsförsök mot radioanläggningens nätverksutrustning, styrsystem eller administrativa system.</t>
  </si>
  <si>
    <t>AI-stödda cyberangrepp kan leda till obehörig åtkomst, manipulation av systemfunktioner, datastöld eller driftstörningar. Detta kan påverka radioanläggningens tillgänglighet, integritet och tillförlitlighet samt möjliggöra vidare angrepp eller sabotage mot radionätet.</t>
  </si>
  <si>
    <t>R59</t>
  </si>
  <si>
    <t>Logiskt hot – Avsiktligt – Människa – AI-stödd social manipulation</t>
  </si>
  <si>
    <t>En angripare använder AI-genererat innehåll, såsom falska meddelanden, röstsamtal eller instruktioner, för att vilseleda driftpersonal, tekniker eller administratörer att genomföra felaktiga åtgärder eller lämna ut känslig information.</t>
  </si>
  <si>
    <t>AI-stödd social manipulation kan leda till felaktiga konfigurationsändringar, obehörig åtkomst, informationsläckage eller driftstörningar i radioanläggningen. Detta kan påverka radionätets säkerhet, tillgänglighet och tillförlitlighet samt möjliggöra vidare angrepp mot kritiska system.</t>
  </si>
  <si>
    <t>R60</t>
  </si>
  <si>
    <t>Logiskt hot – Avsiktligt – Människa – AI-stödd protokollanalys och sårbarhetsidentifiering</t>
  </si>
  <si>
    <t>En angripare använder AI-baserade analysverktyg för att analysera radioanläggningens kommunikationsprotokoll, signaleringsmönster eller systembeteenden i syfte att identifiera sårbarheter, avvikelser eller angreppspunkter.</t>
  </si>
  <si>
    <t>AI-stödd protokollanalys kan leda till identifiering och utnyttjande av sårbarheter i radioanläggningens kommunikations- eller styrsystem. Detta kan möjliggöra intrång, manipulation av systemfunktioner, störningar i radiokommunikationen och påverka radionätets säkerhet, tillgänglighet och tillförlitlighet.</t>
  </si>
  <si>
    <t>R61</t>
  </si>
  <si>
    <t>Logiskt hot – Avsiktligt – Människa – AI-stödd adaptiv störning av frekvenshoppning</t>
  </si>
  <si>
    <t>En angripare använder AI-baserade system för att analysera och förutse radioanläggningens frekvenshoppningsmönster eller dynamiska frekvensanvändning i syfte att genomföra riktad och adaptiv signalstörning.</t>
  </si>
  <si>
    <t>AI-stödd adaptiv störning kan orsaka försämrad signalöverföring, avbrott i radiokommunikationen och nedsatt tillgänglighet i radionätet genom att störa även dynamiskt skyddade kommunikationsförbindelser. Detta kan påverka kritiska kommunikationstjänster och minska radioanläggningens robusthet mot störangrepp.</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</si>
  <si>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</si>
  <si>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</si>
  <si>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</si>
  <si>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</si>
  <si>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</si>
  <si>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</si>
  <si>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</si>
  <si>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</si>
  <si>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</si>
  <si>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</si>
  <si>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</si>
  <si>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</si>
  <si>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</si>
  <si>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</si>
  <si>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</si>
  <si>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</si>
  <si>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</si>
  <si>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</si>
  <si>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</si>
  <si>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</si>
  <si>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</si>
  <si>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</si>
  <si>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</si>
  <si>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</si>
  <si>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</si>
  <si>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</si>
  <si>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</si>
  <si>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</si>
  <si>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</si>
  <si>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</si>
  <si>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</si>
  <si>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</si>
  <si>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</si>
  <si>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</si>
  <si>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</si>
  <si>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</si>
  <si>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</si>
  <si>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</si>
  <si>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</si>
  <si>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</si>
  <si>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</si>
  <si>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</si>
  <si>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</si>
  <si>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</si>
  <si>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</si>
  <si>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</si>
  <si>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</si>
  <si>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</si>
  <si>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</si>
  <si>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</si>
  <si>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</si>
  <si>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</si>
  <si>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</si>
  <si>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</si>
  <si>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</si>
  <si>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</si>
  <si>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</si>
  <si>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</si>
  <si>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</si>
  <si>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</si>
  <si>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</si>
  <si>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</si>
  <si>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</si>
  <si>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</si>
  <si>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</si>
  <si>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</si>
  <si>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</si>
  <si>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</si>
  <si>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</si>
  <si>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</si>
  <si>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</si>
  <si>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</si>
  <si>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</si>
  <si>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</si>
  <si>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</si>
  <si>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</si>
  <si>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</si>
  <si>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</si>
  <si>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</si>
  <si>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</si>
  <si>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</si>
  <si>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</si>
  <si>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</si>
  <si>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</si>
  <si>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</si>
  <si>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</si>
  <si>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</si>
  <si>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</si>
  <si>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</si>
  <si>
    <t>Explosioner i omgivande eller närliggande verksamheter kan orsaka tryckvågor, splitter, vibrationer eller brandpåverkan som skadar radioanläggningens byggnader, master, antenner eller tekniska installationer.</t>
  </si>
  <si>
    <t>Fysiskt hot – Oavsiktligt – Närmiljö – Explosioner</t>
  </si>
  <si>
    <r>
      <rPr>
        <sz val="10"/>
        <color rgb="FF000000"/>
        <rFont val="Avenir Next LT Pro"/>
      </rPr>
      <t xml:space="preserve">Explosioner i radioanläggningens </t>
    </r>
    <r>
      <rPr>
        <sz val="10"/>
        <color theme="1"/>
        <rFont val="Avenir Next LT Pro"/>
        <family val="2"/>
      </rPr>
      <t>närmiljö</t>
    </r>
    <r>
      <rPr>
        <sz val="10"/>
        <color rgb="FFFF0000"/>
        <rFont val="Avenir Next LT Pro"/>
      </rPr>
      <t xml:space="preserve"> </t>
    </r>
    <r>
      <rPr>
        <sz val="10"/>
        <color rgb="FF000000"/>
        <rFont val="Avenir Next LT Pro"/>
      </rPr>
      <t>eller i angränsande infrastruktur kan uppstå till följd av olyckor, tekniska fel eller verksamhetsrelaterade incidenter och ge upphov till tryckvågor, splitter, vibrationer eller sekundära skador som påverkar radioanläggningen.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</si>
</sst>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
      <sz val="10"/>
      <color theme="1"/>
      <name val="Avenir Next LT Pro"/>
      <family val="2"/>
    </font>
    <font>
      <sz val="12"/>
      <color rgb="FF374151"/>
      <name val="Avenir Next LT Pro"/>
      <family val="2"/>
    </font>
    <font>
      <sz val="10"/>
      <color rgb="FF000000"/>
      <name val="Avenir Next LT Pro"/>
    </font>
    <font>
      <sz val="10"/>
      <color rgb="FFFF0000"/>
      <name val="Avenir Next LT Pro"/>
    </font>
    <font>
      <sz val="10"/>
      <color theme="1"/>
      <name val="Avenir Next LT Pro"/>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30">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31" fillId="5" borderId="0" xfId="0" applyFont="1" applyFill="1"/>
    <xf numFmtId="49" fontId="16" fillId="2" borderId="0" xfId="0" applyNumberFormat="1" applyFont="1" applyFill="1" applyAlignment="1">
      <alignment horizontal="center" vertical="center" wrapText="1"/>
    </xf>
    <xf numFmtId="49" fontId="16" fillId="2" borderId="7" xfId="0" applyNumberFormat="1" applyFont="1" applyFill="1" applyBorder="1" applyAlignment="1">
      <alignment horizontal="left" vertical="top" wrapText="1"/>
    </xf>
    <xf numFmtId="0" fontId="32" fillId="2" borderId="0" xfId="0" applyFont="1" applyFill="1" applyAlignment="1">
      <alignment vertical="top" wrapText="1"/>
    </xf>
    <xf numFmtId="0" fontId="4" fillId="0" borderId="1" xfId="0" applyFont="1" applyBorder="1" applyAlignment="1">
      <alignment vertical="top" wrapText="1"/>
    </xf>
    <xf numFmtId="0" fontId="4" fillId="0" borderId="1" xfId="0" applyFont="1" applyBorder="1" applyAlignment="1">
      <alignment wrapText="1"/>
    </xf>
    <xf numFmtId="0" fontId="33" fillId="0" borderId="1" xfId="0" applyFont="1" applyBorder="1" applyAlignment="1">
      <alignment vertical="top" wrapText="1"/>
    </xf>
    <xf numFmtId="0" fontId="36" fillId="2" borderId="0" xfId="0" applyFont="1" applyFill="1" applyAlignment="1">
      <alignment vertical="top"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xf>
    <xf numFmtId="0" fontId="34" fillId="2" borderId="0" xfId="0" applyFont="1" applyFill="1" applyAlignment="1">
      <alignment vertical="top" wrapText="1"/>
    </xf>
  </cellXfs>
  <cellStyles count="3">
    <cellStyle name="Följd hyperlänk" xfId="2" builtinId="9" hidden="1"/>
    <cellStyle name="Hyperlänk" xfId="1" builtinId="8" hidden="1"/>
    <cellStyle name="Normal" xfId="0" builtinId="0"/>
  </cellStyles>
  <dxfs count="60">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fill>
        <patternFill>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EBE9E1"/>
      <color rgb="FF729D74"/>
      <color rgb="FFF5F5ED"/>
      <color rgb="FFE3E3E1"/>
      <color rgb="FFFF990A"/>
      <color rgb="FF39505C"/>
      <color rgb="FFFFD966"/>
      <color rgb="FFC09200"/>
      <color rgb="FFFFC0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3227</xdr:colOff>
      <xdr:row>6</xdr:row>
      <xdr:rowOff>49756</xdr:rowOff>
    </xdr:from>
    <xdr:to>
      <xdr:col>12</xdr:col>
      <xdr:colOff>197223</xdr:colOff>
      <xdr:row>26</xdr:row>
      <xdr:rowOff>8964</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84545" y="1233097"/>
          <a:ext cx="7688490" cy="3903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  </a:t>
          </a:r>
        </a:p>
        <a:p>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493059</xdr:colOff>
      <xdr:row>0</xdr:row>
      <xdr:rowOff>123265</xdr:rowOff>
    </xdr:from>
    <xdr:to>
      <xdr:col>7</xdr:col>
      <xdr:colOff>181749</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493059" y="123265"/>
          <a:ext cx="4395161" cy="701675"/>
        </a:xfrm>
        <a:prstGeom prst="rect">
          <a:avLst/>
        </a:prstGeom>
      </xdr:spPr>
    </xdr:pic>
    <xdr:clientData/>
  </xdr:twoCellAnchor>
  <xdr:twoCellAnchor editAs="oneCell">
    <xdr:from>
      <xdr:col>0</xdr:col>
      <xdr:colOff>551327</xdr:colOff>
      <xdr:row>26</xdr:row>
      <xdr:rowOff>163604</xdr:rowOff>
    </xdr:from>
    <xdr:to>
      <xdr:col>12</xdr:col>
      <xdr:colOff>248770</xdr:colOff>
      <xdr:row>48</xdr:row>
      <xdr:rowOff>56591</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551327" y="5407957"/>
          <a:ext cx="7765678" cy="4330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900393</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434968</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1631156</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99" insertRowShift="1" totalsRowShown="0" headerRowDxfId="59" dataDxfId="58">
  <autoFilter ref="A9:AB99" xr:uid="{00000000-0009-0000-0100-000002000000}"/>
  <sortState xmlns:xlrd2="http://schemas.microsoft.com/office/spreadsheetml/2017/richdata2" ref="A10:U59">
    <sortCondition ref="A9:A59"/>
  </sortState>
  <tableColumns count="28">
    <tableColumn id="1" xr3:uid="{00000000-0010-0000-0000-000001000000}" name="ID" dataDxfId="57"/>
    <tableColumn id="13" xr3:uid="{728E2588-992C-4687-A6AA-05F0DD9FE18C}" name="Under-ID" dataDxfId="56"/>
    <tableColumn id="8" xr3:uid="{F917D114-5283-42AE-9285-0353A5026823}" name="Hotkategori" dataDxfId="55"/>
    <tableColumn id="4" xr3:uid="{00000000-0010-0000-0000-000004000000}" name="Riskbeskrivning" dataDxfId="54"/>
    <tableColumn id="3" xr3:uid="{00000000-0010-0000-0000-000003000000}" name="Påverkan" dataDxfId="53"/>
    <tableColumn id="24" xr3:uid="{E3A307D1-F3C6-48AA-BA00-926928DBD594}" name="Övrig kommentar [Minnesanteckningar]" dataDxfId="52"/>
    <tableColumn id="2" xr3:uid="{00000000-0010-0000-0000-000002000000}" name="Nuvarande skydd Ange vad eller var det går att läsa om det. Ex i flik" dataDxfId="51"/>
    <tableColumn id="20" xr3:uid="{FC5B16D6-FFDE-4B4C-B285-0EA00BB7C2F5}" name="Värde K 1-5" dataDxfId="50">
      <calculatedColumnFormula>IF(I10="Mycket låg",1,(IF(I10="Låg",2,(IF(I10="Medel",3,(IF(I10="Hög",4,(IF(I10="Mycket hög",5,0)))))))))</calculatedColumnFormula>
    </tableColumn>
    <tableColumn id="19" xr3:uid="{947A0445-964A-4D4A-AA81-BD8E5DF0DD7A}" name="Samhälls-konsekvenser" dataDxfId="49"/>
    <tableColumn id="18" xr3:uid="{9E8E1ADA-46AE-41C4-92E0-EC597A72F70E}" name="Värde KP" dataDxfId="48">
      <calculatedColumnFormula>IF(K10="Liten",1,(IF(K10="Medel",2,(IF(K10="Stor",3,0)))))</calculatedColumnFormula>
    </tableColumn>
    <tableColumn id="17" xr3:uid="{147B8A04-8562-4FCB-A74E-EE363B27BA20}" name="Avbrottets kundpåverkan" dataDxfId="47"/>
    <tableColumn id="16" xr3:uid="{4CE34C77-0F2F-4808-A387-C5386DD6DFDB}" name="Värde AFL" dataDxfId="46">
      <calculatedColumnFormula>IF(M10="Kort",1,(IF(M10="Medel",2,(IF(M10="Lång",3,0)))))</calculatedColumnFormula>
    </tableColumn>
    <tableColumn id="15" xr3:uid="{BC27FE06-0575-43B5-88BC-639566FA39C5}" name="Avbrottets förväntad längd" dataDxfId="45"/>
    <tableColumn id="11" xr3:uid="{9F286F0A-8480-42E4-860A-097BC0177D23}" name="Värde AGO" dataDxfId="44">
      <calculatedColumnFormula>IF(O10="Lokalt",1,(IF(O10="Regionalt",2,(IF(O10="Nationellt",3,0)))))</calculatedColumnFormula>
    </tableColumn>
    <tableColumn id="10" xr3:uid="{4A19AF3E-B824-4E6D-B64F-2888552714F0}" name="Geografisk omfattning" dataDxfId="43"/>
    <tableColumn id="21" xr3:uid="{EB750985-4F9E-40B6-AAEF-970B48D3ECAE}" name="Summativt TK" dataDxfId="42">
      <calculatedColumnFormula>(H10*3+J10+L10+N10)</calculatedColumnFormula>
    </tableColumn>
    <tableColumn id="9" xr3:uid="{00000000-0010-0000-0000-000009000000}" name="Värde SN" dataDxfId="41">
      <calculatedColumnFormula>IF(R10="Låg",1,(IF(R10="Medelhög",2,(IF(R10="Hög",3,(IF(R10="Mycket hög",4,0)))))))</calculatedColumnFormula>
    </tableColumn>
    <tableColumn id="12" xr3:uid="{00000000-0010-0000-0000-00000C000000}" name="Sannolikhetsnivå" dataDxfId="40">
      <calculatedColumnFormula>IF(ISBLANK(Q10),"",VLOOKUP(Q10,Data!$C$6:$D$9,2))</calculatedColumnFormula>
    </tableColumn>
    <tableColumn id="7" xr3:uid="{00000000-0010-0000-0000-000007000000}" name="TK*S" dataDxfId="39">
      <calculatedColumnFormula>IF(Q10="","",P10*Q10)</calculatedColumnFormula>
    </tableColumn>
    <tableColumn id="5" xr3:uid="{00000000-0010-0000-0000-000005000000}" name="Risknivå" dataDxfId="38">
      <calculatedColumnFormula>IF(S10=0,"",IF(S10&lt;=30, "Låg", IF(S10&lt;=40, "Medel", IF(S10&lt;=70, "Hög", "Extremt Hög"))))</calculatedColumnFormula>
    </tableColumn>
    <tableColumn id="6" xr3:uid="{00000000-0010-0000-0000-000006000000}" name="Förslag riskbehandling" dataDxfId="37"/>
    <tableColumn id="27" xr3:uid="{A5F6FFE1-DEE2-4B7E-80A6-34FE0F18E50D}" name="Åtgärdförslag" dataDxfId="36"/>
    <tableColumn id="28" xr3:uid="{FE11C529-C6C7-44E6-A154-ABB3B8DDA95E}" name="Kvarstående risk - risknivå efter att åtgärden är införd" dataDxfId="35"/>
    <tableColumn id="29" xr3:uid="{E0E2586D-80F3-418E-BAA2-A991593352F1}" name="Beskrivning av resonemang kring risknivå efter införd åtgärd" dataDxfId="34"/>
    <tableColumn id="30" xr3:uid="{FFA2A861-0CAC-4816-89AC-2C84D1E8E258}" name="Åtgärdsansvarig" dataDxfId="33"/>
    <tableColumn id="31" xr3:uid="{4304D1C5-B485-4388-8B0D-28A1DA222FAC}" name="Datum när åtgärden ska vara införd" dataDxfId="32"/>
    <tableColumn id="32" xr3:uid="{C22AF791-9197-47F3-9D28-32798D68BAC7}" name="Status genomförande" dataDxfId="31"/>
    <tableColumn id="33" xr3:uid="{D42594F8-A1E7-4875-B9F5-DEBFB6F37A49}" name="Uppföljnings-datum" dataDxfId="30"/>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P30" sqref="P30"/>
    </sheetView>
  </sheetViews>
  <sheetFormatPr defaultColWidth="8.83203125" defaultRowHeight="15.5" x14ac:dyDescent="0.35"/>
  <cols>
    <col min="1" max="16384" width="8.83203125" style="18"/>
  </cols>
  <sheetData>
    <row r="6" spans="2:2" x14ac:dyDescent="0.35">
      <c r="B6" s="107" t="s">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C25"/>
  <sheetViews>
    <sheetView zoomScale="79" zoomScaleNormal="79" workbookViewId="0">
      <selection activeCell="B29" sqref="B29"/>
    </sheetView>
  </sheetViews>
  <sheetFormatPr defaultColWidth="9" defaultRowHeight="15.5" x14ac:dyDescent="0.35"/>
  <cols>
    <col min="1" max="1" width="2.25" style="40" customWidth="1"/>
    <col min="2" max="2" width="35.58203125" style="40" customWidth="1"/>
    <col min="3" max="3" width="157.5" style="40" customWidth="1"/>
    <col min="4" max="16384" width="9" style="40"/>
  </cols>
  <sheetData>
    <row r="2" spans="2:3" ht="23" x14ac:dyDescent="0.5">
      <c r="B2" s="102" t="s">
        <v>1</v>
      </c>
      <c r="C2" s="102" t="s">
        <v>2</v>
      </c>
    </row>
    <row r="3" spans="2:3" x14ac:dyDescent="0.35">
      <c r="B3" s="111" t="s">
        <v>3</v>
      </c>
      <c r="C3" s="1" t="s">
        <v>4</v>
      </c>
    </row>
    <row r="4" spans="2:3" x14ac:dyDescent="0.35">
      <c r="B4" s="111" t="s">
        <v>5</v>
      </c>
      <c r="C4" s="112" t="s">
        <v>6</v>
      </c>
    </row>
    <row r="5" spans="2:3" ht="31" x14ac:dyDescent="0.35">
      <c r="B5" s="111" t="s">
        <v>7</v>
      </c>
      <c r="C5" s="113" t="s">
        <v>8</v>
      </c>
    </row>
    <row r="6" spans="2:3" x14ac:dyDescent="0.35">
      <c r="B6" s="111" t="s">
        <v>9</v>
      </c>
      <c r="C6" s="112" t="s">
        <v>10</v>
      </c>
    </row>
    <row r="7" spans="2:3" x14ac:dyDescent="0.35">
      <c r="B7" s="111" t="s">
        <v>11</v>
      </c>
      <c r="C7" s="112" t="s">
        <v>12</v>
      </c>
    </row>
    <row r="8" spans="2:3" x14ac:dyDescent="0.35">
      <c r="B8" s="111" t="s">
        <v>13</v>
      </c>
      <c r="C8" s="112" t="s">
        <v>14</v>
      </c>
    </row>
    <row r="9" spans="2:3" x14ac:dyDescent="0.35">
      <c r="B9" s="111" t="s">
        <v>15</v>
      </c>
      <c r="C9" s="112" t="s">
        <v>16</v>
      </c>
    </row>
    <row r="10" spans="2:3" x14ac:dyDescent="0.35">
      <c r="B10" s="111" t="s">
        <v>17</v>
      </c>
      <c r="C10" s="112" t="s">
        <v>18</v>
      </c>
    </row>
    <row r="11" spans="2:3" x14ac:dyDescent="0.35">
      <c r="B11" s="111" t="s">
        <v>19</v>
      </c>
      <c r="C11" s="112" t="s">
        <v>20</v>
      </c>
    </row>
    <row r="12" spans="2:3" x14ac:dyDescent="0.35">
      <c r="B12" s="111" t="s">
        <v>21</v>
      </c>
      <c r="C12" s="112" t="s">
        <v>22</v>
      </c>
    </row>
    <row r="13" spans="2:3" x14ac:dyDescent="0.35">
      <c r="B13" s="111" t="s">
        <v>23</v>
      </c>
      <c r="C13" s="112" t="s">
        <v>24</v>
      </c>
    </row>
    <row r="14" spans="2:3" x14ac:dyDescent="0.35">
      <c r="B14" s="111" t="s">
        <v>25</v>
      </c>
      <c r="C14" s="112" t="s">
        <v>26</v>
      </c>
    </row>
    <row r="15" spans="2:3" x14ac:dyDescent="0.35">
      <c r="B15" s="111" t="s">
        <v>27</v>
      </c>
      <c r="C15" s="112" t="s">
        <v>28</v>
      </c>
    </row>
    <row r="16" spans="2:3" x14ac:dyDescent="0.35">
      <c r="B16" s="111" t="s">
        <v>29</v>
      </c>
      <c r="C16" s="112" t="s">
        <v>30</v>
      </c>
    </row>
    <row r="17" spans="2:3" ht="31" x14ac:dyDescent="0.35">
      <c r="B17" s="111" t="s">
        <v>31</v>
      </c>
      <c r="C17" s="112" t="s">
        <v>32</v>
      </c>
    </row>
    <row r="18" spans="2:3" ht="16.5" customHeight="1" x14ac:dyDescent="0.35">
      <c r="B18" s="111" t="s">
        <v>33</v>
      </c>
      <c r="C18" s="112" t="s">
        <v>34</v>
      </c>
    </row>
    <row r="19" spans="2:3" x14ac:dyDescent="0.35">
      <c r="B19" s="111" t="s">
        <v>35</v>
      </c>
      <c r="C19" s="111" t="s">
        <v>36</v>
      </c>
    </row>
    <row r="20" spans="2:3" x14ac:dyDescent="0.35">
      <c r="B20" s="111" t="s">
        <v>37</v>
      </c>
      <c r="C20" s="112" t="s">
        <v>38</v>
      </c>
    </row>
    <row r="21" spans="2:3" x14ac:dyDescent="0.35">
      <c r="B21" s="111" t="s">
        <v>39</v>
      </c>
      <c r="C21" s="112" t="s">
        <v>40</v>
      </c>
    </row>
    <row r="22" spans="2:3" ht="34.5" customHeight="1" x14ac:dyDescent="0.35">
      <c r="B22" s="111" t="s">
        <v>41</v>
      </c>
      <c r="C22" s="111" t="s">
        <v>42</v>
      </c>
    </row>
    <row r="23" spans="2:3" x14ac:dyDescent="0.35">
      <c r="B23" s="111" t="s">
        <v>43</v>
      </c>
      <c r="C23" s="111" t="s">
        <v>44</v>
      </c>
    </row>
    <row r="24" spans="2:3" ht="31" x14ac:dyDescent="0.35">
      <c r="B24" s="111" t="s">
        <v>45</v>
      </c>
      <c r="C24" s="111" t="s">
        <v>46</v>
      </c>
    </row>
    <row r="25" spans="2:3" ht="46.5" x14ac:dyDescent="0.35">
      <c r="B25" s="111" t="s">
        <v>47</v>
      </c>
      <c r="C25" s="111"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508"/>
  <sheetViews>
    <sheetView tabSelected="1" topLeftCell="A77" zoomScale="70" zoomScaleNormal="70" workbookViewId="0">
      <selection activeCell="D56" sqref="D56"/>
    </sheetView>
  </sheetViews>
  <sheetFormatPr defaultColWidth="10.83203125" defaultRowHeight="15.5" x14ac:dyDescent="0.35"/>
  <cols>
    <col min="1" max="1" width="18" style="4" customWidth="1"/>
    <col min="2" max="2" width="9.33203125" style="83" customWidth="1"/>
    <col min="3" max="3" width="19.5" style="4" customWidth="1"/>
    <col min="4" max="4" width="25.58203125" style="4" customWidth="1"/>
    <col min="5" max="6" width="34.5" style="4" customWidth="1"/>
    <col min="7" max="7" width="23.7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75" style="5" customWidth="1"/>
    <col min="21" max="21" width="22.33203125" style="1" customWidth="1"/>
    <col min="22" max="22" width="21" style="18" customWidth="1"/>
    <col min="23" max="23" width="22" style="18" customWidth="1"/>
    <col min="24" max="24" width="30.7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ht="11.25" customHeight="1" x14ac:dyDescent="0.35">
      <c r="A1" s="16"/>
      <c r="B1" s="80"/>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81"/>
      <c r="C2" s="20"/>
      <c r="D2" s="21"/>
      <c r="E2" s="119" t="s">
        <v>49</v>
      </c>
      <c r="F2" s="119"/>
      <c r="G2" s="119"/>
      <c r="H2" s="69"/>
      <c r="I2" s="70" t="s">
        <v>50</v>
      </c>
      <c r="J2" s="71"/>
      <c r="K2" s="73" t="s">
        <v>51</v>
      </c>
      <c r="L2" s="22"/>
      <c r="M2" s="22"/>
      <c r="N2" s="16" t="s">
        <v>52</v>
      </c>
      <c r="O2" s="16"/>
      <c r="P2" s="16"/>
      <c r="Q2" s="16"/>
    </row>
    <row r="3" spans="1:45" s="18" customFormat="1" ht="20.149999999999999" customHeight="1" x14ac:dyDescent="0.35">
      <c r="A3" s="16"/>
      <c r="B3" s="80"/>
      <c r="C3" s="16"/>
      <c r="D3" s="16"/>
      <c r="E3" s="40"/>
      <c r="F3" s="40"/>
      <c r="G3" s="40"/>
      <c r="H3" s="40"/>
      <c r="I3" s="72"/>
      <c r="J3" s="72"/>
      <c r="K3" s="72"/>
      <c r="L3" s="16"/>
      <c r="M3" s="16"/>
      <c r="N3" s="16"/>
      <c r="O3" s="16"/>
      <c r="P3" s="16"/>
      <c r="Q3" s="16"/>
      <c r="R3" s="16"/>
      <c r="S3" s="16"/>
      <c r="T3" s="17"/>
    </row>
    <row r="4" spans="1:45" s="18" customFormat="1" ht="20.149999999999999" customHeight="1" x14ac:dyDescent="0.35">
      <c r="A4" s="16"/>
      <c r="B4" s="80"/>
      <c r="C4" s="16"/>
      <c r="D4" s="16"/>
      <c r="E4" s="123" t="s">
        <v>53</v>
      </c>
      <c r="F4" s="123"/>
      <c r="G4" s="123"/>
      <c r="H4" s="124"/>
      <c r="I4" s="30" t="s">
        <v>52</v>
      </c>
      <c r="J4" s="72"/>
      <c r="K4" s="72" t="s">
        <v>54</v>
      </c>
      <c r="L4" s="16"/>
      <c r="M4" s="16"/>
      <c r="N4" s="16"/>
      <c r="O4" s="16"/>
      <c r="P4" s="16"/>
      <c r="Q4" s="16"/>
      <c r="R4" s="16"/>
      <c r="S4" s="23"/>
      <c r="T4" s="17"/>
    </row>
    <row r="5" spans="1:45" s="18" customFormat="1" ht="20.149999999999999" customHeight="1" x14ac:dyDescent="0.35">
      <c r="B5" s="82"/>
      <c r="C5" s="16"/>
      <c r="D5" s="16"/>
      <c r="E5" s="40"/>
      <c r="F5" s="40"/>
      <c r="G5" s="40"/>
      <c r="H5" s="40"/>
      <c r="I5" s="72"/>
      <c r="J5" s="72"/>
      <c r="K5" s="72"/>
      <c r="L5" s="16"/>
      <c r="M5" s="16"/>
      <c r="N5" s="16"/>
      <c r="O5" s="16"/>
      <c r="P5" s="16"/>
      <c r="Q5" s="16"/>
      <c r="R5" s="16"/>
      <c r="S5" s="23"/>
      <c r="T5" s="17"/>
    </row>
    <row r="6" spans="1:45" x14ac:dyDescent="0.35">
      <c r="C6" s="16"/>
      <c r="D6" s="16"/>
      <c r="E6" s="123" t="s">
        <v>55</v>
      </c>
      <c r="F6" s="123"/>
      <c r="G6" s="123"/>
      <c r="H6" s="124"/>
      <c r="I6" s="72"/>
      <c r="J6" s="72"/>
      <c r="K6" s="72"/>
      <c r="L6" s="16"/>
      <c r="M6" s="16"/>
      <c r="N6" s="16"/>
      <c r="O6" s="16"/>
      <c r="P6" s="16"/>
      <c r="Q6" s="16"/>
      <c r="R6" s="16"/>
      <c r="S6" s="23"/>
      <c r="T6" s="17"/>
      <c r="U6" s="24"/>
    </row>
    <row r="7" spans="1:45" ht="20.25" customHeight="1" x14ac:dyDescent="0.35">
      <c r="A7" s="16"/>
      <c r="B7" s="80"/>
      <c r="C7" s="16"/>
      <c r="D7" s="16"/>
      <c r="E7" s="16"/>
      <c r="F7" s="16"/>
      <c r="G7" s="16"/>
      <c r="H7" s="26" t="s">
        <v>56</v>
      </c>
      <c r="I7" s="25" t="s">
        <v>57</v>
      </c>
      <c r="J7" s="26" t="s">
        <v>56</v>
      </c>
      <c r="K7" s="25" t="s">
        <v>57</v>
      </c>
      <c r="L7" s="26" t="s">
        <v>56</v>
      </c>
      <c r="M7" s="25" t="s">
        <v>57</v>
      </c>
      <c r="N7" s="26" t="s">
        <v>56</v>
      </c>
      <c r="O7" s="25" t="s">
        <v>57</v>
      </c>
      <c r="P7" s="26" t="s">
        <v>56</v>
      </c>
      <c r="Q7" s="26" t="s">
        <v>56</v>
      </c>
      <c r="R7" s="25" t="s">
        <v>58</v>
      </c>
      <c r="S7" s="23" t="s">
        <v>56</v>
      </c>
      <c r="T7" s="27" t="s">
        <v>59</v>
      </c>
      <c r="U7" s="25" t="s">
        <v>60</v>
      </c>
      <c r="V7" s="25" t="s">
        <v>61</v>
      </c>
      <c r="W7" s="16" t="s">
        <v>62</v>
      </c>
      <c r="X7" s="16" t="s">
        <v>63</v>
      </c>
      <c r="Y7" s="16" t="s">
        <v>64</v>
      </c>
      <c r="Z7" s="16" t="s">
        <v>65</v>
      </c>
      <c r="AA7" s="16" t="s">
        <v>66</v>
      </c>
      <c r="AB7" s="16" t="s">
        <v>65</v>
      </c>
    </row>
    <row r="8" spans="1:45" ht="54.75" customHeight="1" x14ac:dyDescent="0.35">
      <c r="A8" s="16"/>
      <c r="B8" s="80"/>
      <c r="C8" s="16"/>
      <c r="D8" s="16"/>
      <c r="E8" s="16"/>
      <c r="F8" s="16"/>
      <c r="G8" s="16"/>
      <c r="H8" s="122" t="s">
        <v>67</v>
      </c>
      <c r="I8" s="122"/>
      <c r="J8" s="120" t="s">
        <v>68</v>
      </c>
      <c r="K8" s="121"/>
      <c r="L8" s="120" t="s">
        <v>69</v>
      </c>
      <c r="M8" s="121"/>
      <c r="N8" s="120" t="s">
        <v>70</v>
      </c>
      <c r="O8" s="121"/>
      <c r="P8" s="14" t="s">
        <v>71</v>
      </c>
      <c r="Q8" s="115" t="s">
        <v>72</v>
      </c>
      <c r="R8" s="116"/>
      <c r="S8" s="117" t="s">
        <v>73</v>
      </c>
      <c r="T8" s="118"/>
      <c r="U8" s="42" t="s">
        <v>74</v>
      </c>
      <c r="V8" s="94" t="s">
        <v>75</v>
      </c>
      <c r="W8" s="92"/>
      <c r="X8" s="92"/>
      <c r="Y8" s="92"/>
      <c r="Z8" s="92"/>
      <c r="AA8" s="92"/>
      <c r="AB8" s="93"/>
    </row>
    <row r="9" spans="1:45" s="7" customFormat="1" ht="60.75" customHeight="1" thickBot="1" x14ac:dyDescent="0.4">
      <c r="A9" s="8" t="s">
        <v>76</v>
      </c>
      <c r="B9" s="79" t="s">
        <v>77</v>
      </c>
      <c r="C9" s="8" t="s">
        <v>78</v>
      </c>
      <c r="D9" s="8" t="s">
        <v>79</v>
      </c>
      <c r="E9" s="8" t="s">
        <v>80</v>
      </c>
      <c r="F9" s="8" t="s">
        <v>81</v>
      </c>
      <c r="G9" s="97" t="s">
        <v>82</v>
      </c>
      <c r="H9" s="32" t="s">
        <v>83</v>
      </c>
      <c r="I9" s="32" t="s">
        <v>84</v>
      </c>
      <c r="J9" s="32" t="s">
        <v>85</v>
      </c>
      <c r="K9" s="32" t="s">
        <v>86</v>
      </c>
      <c r="L9" s="33" t="s">
        <v>87</v>
      </c>
      <c r="M9" s="32" t="s">
        <v>88</v>
      </c>
      <c r="N9" s="33" t="s">
        <v>89</v>
      </c>
      <c r="O9" s="34" t="s">
        <v>90</v>
      </c>
      <c r="P9" s="35" t="s">
        <v>91</v>
      </c>
      <c r="Q9" s="36" t="s">
        <v>92</v>
      </c>
      <c r="R9" s="37" t="s">
        <v>93</v>
      </c>
      <c r="S9" s="32" t="s">
        <v>94</v>
      </c>
      <c r="T9" s="9" t="s">
        <v>73</v>
      </c>
      <c r="U9" s="84" t="s">
        <v>95</v>
      </c>
      <c r="V9" s="95" t="s">
        <v>96</v>
      </c>
      <c r="W9" s="96" t="s">
        <v>97</v>
      </c>
      <c r="X9" s="96" t="s">
        <v>98</v>
      </c>
      <c r="Y9" s="96" t="s">
        <v>99</v>
      </c>
      <c r="Z9" s="96" t="s">
        <v>100</v>
      </c>
      <c r="AA9" s="96" t="s">
        <v>101</v>
      </c>
      <c r="AB9" s="96" t="s">
        <v>102</v>
      </c>
      <c r="AC9" s="28"/>
      <c r="AD9" s="28"/>
      <c r="AE9" s="28"/>
      <c r="AF9" s="28"/>
      <c r="AG9" s="28"/>
      <c r="AH9" s="28"/>
      <c r="AI9" s="28"/>
      <c r="AJ9" s="28"/>
      <c r="AK9" s="28"/>
      <c r="AL9" s="28"/>
      <c r="AM9" s="28"/>
      <c r="AN9" s="28"/>
      <c r="AO9" s="28"/>
      <c r="AP9" s="28"/>
      <c r="AQ9" s="28"/>
      <c r="AR9" s="28"/>
      <c r="AS9" s="28"/>
    </row>
    <row r="10" spans="1:45" s="41" customFormat="1" ht="164.15" customHeight="1" x14ac:dyDescent="0.35">
      <c r="A10" s="10" t="s">
        <v>103</v>
      </c>
      <c r="B10" s="108" t="s">
        <v>104</v>
      </c>
      <c r="C10" s="109" t="s">
        <v>105</v>
      </c>
      <c r="D10" s="109" t="s">
        <v>106</v>
      </c>
      <c r="E10" s="110" t="s">
        <v>107</v>
      </c>
      <c r="F10" s="10" t="s">
        <v>81</v>
      </c>
      <c r="G10" s="10" t="s">
        <v>108</v>
      </c>
      <c r="H10" s="31">
        <f t="shared" ref="H10:H41" si="0">IF(I10="Mycket låg",1,(IF(I10="Låg",2,(IF(I10="Medel",3,(IF(I10="Hög",4,(IF(I10="Mycket hög",5,0)))))))))</f>
        <v>0</v>
      </c>
      <c r="I10" s="38" t="s">
        <v>109</v>
      </c>
      <c r="J10" s="31">
        <f t="shared" ref="J10:J41" si="1">IF(K10="Liten",1,(IF(K10="Medel",2,(IF(K10="Stor",3,0)))))</f>
        <v>0</v>
      </c>
      <c r="K10" s="38" t="s">
        <v>109</v>
      </c>
      <c r="L10" s="31">
        <f t="shared" ref="L10:L41" si="2">IF(M10="Kort",1,(IF(M10="Medel",2,(IF(M10="Lång",3,0)))))</f>
        <v>0</v>
      </c>
      <c r="M10" s="38" t="s">
        <v>109</v>
      </c>
      <c r="N10" s="31">
        <f t="shared" ref="N10:N41" si="3">IF(O10="Lokalt",1,(IF(O10="Regionalt",2,(IF(O10="Nationellt",3,0)))))</f>
        <v>0</v>
      </c>
      <c r="O10" s="38" t="s">
        <v>109</v>
      </c>
      <c r="P10" s="31">
        <f t="shared" ref="P10:P41" si="4">(H10*3+J10+L10+N10)</f>
        <v>0</v>
      </c>
      <c r="Q10" s="31">
        <f t="shared" ref="Q10:Q41" si="5">IF(R10="Låg",1,(IF(R10="Medelhög",2,(IF(R10="Hög",3,(IF(R10="Mycket hög",4,0)))))))</f>
        <v>0</v>
      </c>
      <c r="R10" s="39" t="s">
        <v>109</v>
      </c>
      <c r="S10" s="39">
        <f t="shared" ref="S10:S41" si="6">IF(Q10="","",P10*Q10)</f>
        <v>0</v>
      </c>
      <c r="T10" s="38" t="str">
        <f t="shared" ref="T10:T41" si="7">IF(S10=0,"",IF(S10&lt;=30, "Låg", IF(S10&lt;=40, "Medel", IF(S10&lt;=70, "Hög", "Extremt Hög"))))</f>
        <v/>
      </c>
      <c r="U10" s="38" t="s">
        <v>109</v>
      </c>
      <c r="V10" s="90" t="s">
        <v>110</v>
      </c>
      <c r="W10" s="91" t="s">
        <v>109</v>
      </c>
      <c r="X10" s="91" t="s">
        <v>111</v>
      </c>
      <c r="Y10" s="90" t="s">
        <v>112</v>
      </c>
      <c r="Z10" s="90" t="s">
        <v>113</v>
      </c>
      <c r="AA10" s="90" t="s">
        <v>109</v>
      </c>
      <c r="AB10" s="90" t="s">
        <v>113</v>
      </c>
      <c r="AC10" s="40"/>
      <c r="AD10" s="40"/>
      <c r="AE10" s="40"/>
      <c r="AF10" s="40"/>
      <c r="AG10" s="40"/>
      <c r="AH10" s="40"/>
      <c r="AI10" s="40"/>
      <c r="AJ10" s="40"/>
      <c r="AK10" s="40"/>
      <c r="AL10" s="40"/>
      <c r="AM10" s="40"/>
      <c r="AN10" s="40"/>
      <c r="AO10" s="40"/>
      <c r="AP10" s="40"/>
      <c r="AQ10" s="40"/>
      <c r="AR10" s="40"/>
      <c r="AS10" s="40"/>
    </row>
    <row r="11" spans="1:45" s="12" customFormat="1" ht="161.15" customHeight="1" x14ac:dyDescent="0.3">
      <c r="A11" s="10" t="s">
        <v>114</v>
      </c>
      <c r="B11" s="108" t="s">
        <v>104</v>
      </c>
      <c r="C11" s="109" t="s">
        <v>115</v>
      </c>
      <c r="D11" s="109" t="s">
        <v>116</v>
      </c>
      <c r="E11" s="110" t="s">
        <v>117</v>
      </c>
      <c r="F11" s="10" t="s">
        <v>81</v>
      </c>
      <c r="G11" s="10" t="s">
        <v>108</v>
      </c>
      <c r="H11" s="11">
        <f t="shared" si="0"/>
        <v>0</v>
      </c>
      <c r="I11" s="38" t="s">
        <v>109</v>
      </c>
      <c r="J11" s="31">
        <f t="shared" si="1"/>
        <v>0</v>
      </c>
      <c r="K11" s="38" t="s">
        <v>109</v>
      </c>
      <c r="L11" s="31">
        <f t="shared" si="2"/>
        <v>0</v>
      </c>
      <c r="M11" s="38" t="s">
        <v>109</v>
      </c>
      <c r="N11" s="31">
        <f t="shared" si="3"/>
        <v>0</v>
      </c>
      <c r="O11" s="38" t="s">
        <v>109</v>
      </c>
      <c r="P11" s="31">
        <f t="shared" si="4"/>
        <v>0</v>
      </c>
      <c r="Q11" s="31">
        <f t="shared" si="5"/>
        <v>0</v>
      </c>
      <c r="R11" s="39" t="s">
        <v>109</v>
      </c>
      <c r="S11" s="39">
        <f t="shared" si="6"/>
        <v>0</v>
      </c>
      <c r="T11" s="38" t="str">
        <f t="shared" si="7"/>
        <v/>
      </c>
      <c r="U11" s="38" t="s">
        <v>109</v>
      </c>
      <c r="V11" s="90" t="s">
        <v>110</v>
      </c>
      <c r="W11" s="91" t="s">
        <v>109</v>
      </c>
      <c r="X11" s="91" t="s">
        <v>111</v>
      </c>
      <c r="Y11" s="90" t="s">
        <v>112</v>
      </c>
      <c r="Z11" s="90" t="s">
        <v>113</v>
      </c>
      <c r="AA11" s="90" t="s">
        <v>109</v>
      </c>
      <c r="AB11" s="90" t="s">
        <v>113</v>
      </c>
      <c r="AC11" s="15"/>
      <c r="AD11" s="15"/>
      <c r="AE11" s="15"/>
      <c r="AF11" s="15"/>
      <c r="AG11" s="15"/>
      <c r="AH11" s="15"/>
      <c r="AI11" s="15"/>
      <c r="AJ11" s="15"/>
      <c r="AK11" s="15"/>
      <c r="AL11" s="15"/>
      <c r="AM11" s="15"/>
      <c r="AN11" s="15"/>
      <c r="AO11" s="15"/>
      <c r="AP11" s="15"/>
      <c r="AQ11" s="15"/>
      <c r="AR11" s="15"/>
      <c r="AS11" s="15"/>
    </row>
    <row r="12" spans="1:45" s="12" customFormat="1" ht="161.5" customHeight="1" x14ac:dyDescent="0.3">
      <c r="A12" s="10" t="s">
        <v>118</v>
      </c>
      <c r="B12" s="108" t="s">
        <v>104</v>
      </c>
      <c r="C12" s="109" t="s">
        <v>119</v>
      </c>
      <c r="D12" s="109" t="s">
        <v>120</v>
      </c>
      <c r="E12" s="110" t="s">
        <v>121</v>
      </c>
      <c r="F12" s="10" t="s">
        <v>81</v>
      </c>
      <c r="G12" s="10" t="s">
        <v>108</v>
      </c>
      <c r="H12" s="11">
        <f t="shared" ref="H12" si="8">IF(I12="Mycket låg",1,(IF(I12="Låg",2,(IF(I12="Medel",3,(IF(I12="Hög",4,(IF(I12="Mycket hög",5,0)))))))))</f>
        <v>0</v>
      </c>
      <c r="I12" s="38" t="s">
        <v>109</v>
      </c>
      <c r="J12" s="31">
        <f t="shared" ref="J12" si="9">IF(K12="Liten",1,(IF(K12="Medel",2,(IF(K12="Stor",3,0)))))</f>
        <v>0</v>
      </c>
      <c r="K12" s="38" t="s">
        <v>109</v>
      </c>
      <c r="L12" s="31">
        <f t="shared" ref="L12" si="10">IF(M12="Kort",1,(IF(M12="Medel",2,(IF(M12="Lång",3,0)))))</f>
        <v>0</v>
      </c>
      <c r="M12" s="38" t="s">
        <v>109</v>
      </c>
      <c r="N12" s="31">
        <f t="shared" ref="N12" si="11">IF(O12="Lokalt",1,(IF(O12="Regionalt",2,(IF(O12="Nationellt",3,0)))))</f>
        <v>0</v>
      </c>
      <c r="O12" s="38" t="s">
        <v>109</v>
      </c>
      <c r="P12" s="31">
        <f t="shared" si="4"/>
        <v>0</v>
      </c>
      <c r="Q12" s="31">
        <f t="shared" ref="Q12" si="12">IF(R12="Låg",1,(IF(R12="Medelhög",2,(IF(R12="Hög",3,(IF(R12="Mycket hög",4,0)))))))</f>
        <v>0</v>
      </c>
      <c r="R12" s="39" t="s">
        <v>109</v>
      </c>
      <c r="S12" s="39">
        <f t="shared" ref="S12" si="13">IF(Q12="","",P12*Q12)</f>
        <v>0</v>
      </c>
      <c r="T12" s="38" t="str">
        <f t="shared" ref="T12" si="14">IF(S12=0,"",IF(S12&lt;=30, "Låg", IF(S12&lt;=40, "Medel", IF(S12&lt;=70, "Hög", "Extremt Hög"))))</f>
        <v/>
      </c>
      <c r="U12" s="38" t="s">
        <v>109</v>
      </c>
      <c r="V12" s="90" t="s">
        <v>110</v>
      </c>
      <c r="W12" s="91" t="s">
        <v>109</v>
      </c>
      <c r="X12" s="91" t="s">
        <v>111</v>
      </c>
      <c r="Y12" s="90" t="s">
        <v>112</v>
      </c>
      <c r="Z12" s="90" t="s">
        <v>113</v>
      </c>
      <c r="AA12" s="90" t="s">
        <v>109</v>
      </c>
      <c r="AB12" s="90" t="s">
        <v>113</v>
      </c>
      <c r="AC12" s="15"/>
      <c r="AD12" s="15"/>
      <c r="AE12" s="15"/>
      <c r="AF12" s="15"/>
      <c r="AG12" s="15"/>
      <c r="AH12" s="15"/>
      <c r="AI12" s="15"/>
      <c r="AJ12" s="15"/>
      <c r="AK12" s="15"/>
      <c r="AL12" s="15"/>
      <c r="AM12" s="15"/>
      <c r="AN12" s="15"/>
      <c r="AO12" s="15"/>
      <c r="AP12" s="15"/>
      <c r="AQ12" s="15"/>
      <c r="AR12" s="15"/>
      <c r="AS12" s="15"/>
    </row>
    <row r="13" spans="1:45" s="12" customFormat="1" ht="150.65" customHeight="1" x14ac:dyDescent="0.3">
      <c r="A13" s="10" t="s">
        <v>122</v>
      </c>
      <c r="B13" s="108" t="s">
        <v>104</v>
      </c>
      <c r="C13" s="110" t="s">
        <v>123</v>
      </c>
      <c r="D13" s="110" t="s">
        <v>124</v>
      </c>
      <c r="E13" s="110" t="s">
        <v>125</v>
      </c>
      <c r="F13" s="10" t="s">
        <v>81</v>
      </c>
      <c r="G13" s="10" t="s">
        <v>108</v>
      </c>
      <c r="H13" s="11">
        <f t="shared" ref="H13" si="15">IF(I13="Mycket låg",1,(IF(I13="Låg",2,(IF(I13="Medel",3,(IF(I13="Hög",4,(IF(I13="Mycket hög",5,0)))))))))</f>
        <v>0</v>
      </c>
      <c r="I13" s="38" t="s">
        <v>109</v>
      </c>
      <c r="J13" s="31">
        <f t="shared" ref="J13" si="16">IF(K13="Liten",1,(IF(K13="Medel",2,(IF(K13="Stor",3,0)))))</f>
        <v>0</v>
      </c>
      <c r="K13" s="38" t="s">
        <v>109</v>
      </c>
      <c r="L13" s="31">
        <f t="shared" ref="L13" si="17">IF(M13="Kort",1,(IF(M13="Medel",2,(IF(M13="Lång",3,0)))))</f>
        <v>0</v>
      </c>
      <c r="M13" s="38" t="s">
        <v>109</v>
      </c>
      <c r="N13" s="31">
        <f t="shared" ref="N13" si="18">IF(O13="Lokalt",1,(IF(O13="Regionalt",2,(IF(O13="Nationellt",3,0)))))</f>
        <v>0</v>
      </c>
      <c r="O13" s="38" t="s">
        <v>109</v>
      </c>
      <c r="P13" s="31">
        <f t="shared" si="4"/>
        <v>0</v>
      </c>
      <c r="Q13" s="31">
        <f t="shared" ref="Q13" si="19">IF(R13="Låg",1,(IF(R13="Medelhög",2,(IF(R13="Hög",3,(IF(R13="Mycket hög",4,0)))))))</f>
        <v>0</v>
      </c>
      <c r="R13" s="39" t="s">
        <v>109</v>
      </c>
      <c r="S13" s="39">
        <f t="shared" ref="S13" si="20">IF(Q13="","",P13*Q13)</f>
        <v>0</v>
      </c>
      <c r="T13" s="38" t="str">
        <f t="shared" ref="T13" si="21">IF(S13=0,"",IF(S13&lt;=30, "Låg", IF(S13&lt;=40, "Medel", IF(S13&lt;=70, "Hög", "Extremt Hög"))))</f>
        <v/>
      </c>
      <c r="U13" s="38" t="s">
        <v>109</v>
      </c>
      <c r="V13" s="90" t="s">
        <v>110</v>
      </c>
      <c r="W13" s="91" t="s">
        <v>109</v>
      </c>
      <c r="X13" s="91" t="s">
        <v>111</v>
      </c>
      <c r="Y13" s="90" t="s">
        <v>112</v>
      </c>
      <c r="Z13" s="90" t="s">
        <v>113</v>
      </c>
      <c r="AA13" s="90" t="s">
        <v>109</v>
      </c>
      <c r="AB13" s="90" t="s">
        <v>113</v>
      </c>
      <c r="AC13" s="15"/>
      <c r="AD13" s="15"/>
      <c r="AE13" s="15"/>
      <c r="AF13" s="15"/>
      <c r="AG13" s="15"/>
      <c r="AH13" s="15"/>
      <c r="AI13" s="15"/>
      <c r="AJ13" s="15"/>
      <c r="AK13" s="15"/>
      <c r="AL13" s="15"/>
      <c r="AM13" s="15"/>
      <c r="AN13" s="15"/>
      <c r="AO13" s="15"/>
      <c r="AP13" s="15"/>
      <c r="AQ13" s="15"/>
      <c r="AR13" s="15"/>
      <c r="AS13" s="15"/>
    </row>
    <row r="14" spans="1:45" s="12" customFormat="1" ht="150" customHeight="1" x14ac:dyDescent="0.3">
      <c r="A14" s="10" t="s">
        <v>126</v>
      </c>
      <c r="B14" s="108" t="s">
        <v>104</v>
      </c>
      <c r="C14" s="110" t="s">
        <v>127</v>
      </c>
      <c r="D14" s="110" t="s">
        <v>128</v>
      </c>
      <c r="E14" s="110" t="s">
        <v>129</v>
      </c>
      <c r="F14" s="10" t="s">
        <v>81</v>
      </c>
      <c r="G14" s="10" t="s">
        <v>108</v>
      </c>
      <c r="H14" s="11">
        <f t="shared" ref="H14" si="22">IF(I14="Mycket låg",1,(IF(I14="Låg",2,(IF(I14="Medel",3,(IF(I14="Hög",4,(IF(I14="Mycket hög",5,0)))))))))</f>
        <v>0</v>
      </c>
      <c r="I14" s="38" t="s">
        <v>109</v>
      </c>
      <c r="J14" s="31">
        <f t="shared" ref="J14" si="23">IF(K14="Liten",1,(IF(K14="Medel",2,(IF(K14="Stor",3,0)))))</f>
        <v>0</v>
      </c>
      <c r="K14" s="38" t="s">
        <v>109</v>
      </c>
      <c r="L14" s="31">
        <f t="shared" ref="L14" si="24">IF(M14="Kort",1,(IF(M14="Medel",2,(IF(M14="Lång",3,0)))))</f>
        <v>0</v>
      </c>
      <c r="M14" s="38" t="s">
        <v>109</v>
      </c>
      <c r="N14" s="31">
        <f t="shared" ref="N14" si="25">IF(O14="Lokalt",1,(IF(O14="Regionalt",2,(IF(O14="Nationellt",3,0)))))</f>
        <v>0</v>
      </c>
      <c r="O14" s="38" t="s">
        <v>109</v>
      </c>
      <c r="P14" s="31">
        <f t="shared" si="4"/>
        <v>0</v>
      </c>
      <c r="Q14" s="31">
        <f t="shared" ref="Q14" si="26">IF(R14="Låg",1,(IF(R14="Medelhög",2,(IF(R14="Hög",3,(IF(R14="Mycket hög",4,0)))))))</f>
        <v>0</v>
      </c>
      <c r="R14" s="39" t="s">
        <v>109</v>
      </c>
      <c r="S14" s="39">
        <f t="shared" ref="S14" si="27">IF(Q14="","",P14*Q14)</f>
        <v>0</v>
      </c>
      <c r="T14" s="38" t="str">
        <f t="shared" ref="T14" si="28">IF(S14=0,"",IF(S14&lt;=30, "Låg", IF(S14&lt;=40, "Medel", IF(S14&lt;=70, "Hög", "Extremt Hög"))))</f>
        <v/>
      </c>
      <c r="U14" s="38" t="s">
        <v>109</v>
      </c>
      <c r="V14" s="90" t="s">
        <v>110</v>
      </c>
      <c r="W14" s="91" t="s">
        <v>109</v>
      </c>
      <c r="X14" s="91" t="s">
        <v>111</v>
      </c>
      <c r="Y14" s="90" t="s">
        <v>112</v>
      </c>
      <c r="Z14" s="90" t="s">
        <v>113</v>
      </c>
      <c r="AA14" s="90" t="s">
        <v>109</v>
      </c>
      <c r="AB14" s="90" t="s">
        <v>113</v>
      </c>
      <c r="AC14" s="15"/>
      <c r="AD14" s="15"/>
      <c r="AE14" s="15"/>
      <c r="AF14" s="15"/>
      <c r="AG14" s="15"/>
      <c r="AH14" s="15"/>
      <c r="AI14" s="15"/>
      <c r="AJ14" s="15"/>
      <c r="AK14" s="15"/>
      <c r="AL14" s="15"/>
      <c r="AM14" s="15"/>
      <c r="AN14" s="15"/>
      <c r="AO14" s="15"/>
      <c r="AP14" s="15"/>
      <c r="AQ14" s="15"/>
      <c r="AR14" s="15"/>
      <c r="AS14" s="15"/>
    </row>
    <row r="15" spans="1:45" s="12" customFormat="1" ht="137.5" customHeight="1" x14ac:dyDescent="0.3">
      <c r="A15" s="10" t="s">
        <v>126</v>
      </c>
      <c r="B15" s="108" t="s">
        <v>130</v>
      </c>
      <c r="C15" s="110" t="s">
        <v>127</v>
      </c>
      <c r="D15" s="110" t="s">
        <v>131</v>
      </c>
      <c r="E15" s="110" t="s">
        <v>132</v>
      </c>
      <c r="F15" s="10" t="s">
        <v>81</v>
      </c>
      <c r="G15" s="10" t="s">
        <v>108</v>
      </c>
      <c r="H15" s="11">
        <f t="shared" si="0"/>
        <v>0</v>
      </c>
      <c r="I15" s="38" t="s">
        <v>109</v>
      </c>
      <c r="J15" s="31">
        <f t="shared" si="1"/>
        <v>0</v>
      </c>
      <c r="K15" s="38" t="s">
        <v>109</v>
      </c>
      <c r="L15" s="31">
        <f t="shared" si="2"/>
        <v>0</v>
      </c>
      <c r="M15" s="38" t="s">
        <v>109</v>
      </c>
      <c r="N15" s="31">
        <f t="shared" si="3"/>
        <v>0</v>
      </c>
      <c r="O15" s="38" t="s">
        <v>109</v>
      </c>
      <c r="P15" s="31">
        <f t="shared" si="4"/>
        <v>0</v>
      </c>
      <c r="Q15" s="31">
        <f t="shared" si="5"/>
        <v>0</v>
      </c>
      <c r="R15" s="39" t="s">
        <v>109</v>
      </c>
      <c r="S15" s="39">
        <f t="shared" si="6"/>
        <v>0</v>
      </c>
      <c r="T15" s="38" t="str">
        <f t="shared" si="7"/>
        <v/>
      </c>
      <c r="U15" s="38" t="s">
        <v>109</v>
      </c>
      <c r="V15" s="90" t="s">
        <v>110</v>
      </c>
      <c r="W15" s="91" t="s">
        <v>109</v>
      </c>
      <c r="X15" s="91" t="s">
        <v>111</v>
      </c>
      <c r="Y15" s="90" t="s">
        <v>112</v>
      </c>
      <c r="Z15" s="90" t="s">
        <v>113</v>
      </c>
      <c r="AA15" s="90" t="s">
        <v>109</v>
      </c>
      <c r="AB15" s="90" t="s">
        <v>113</v>
      </c>
      <c r="AC15" s="15"/>
      <c r="AD15" s="15"/>
      <c r="AE15" s="15"/>
      <c r="AF15" s="15"/>
      <c r="AG15" s="15"/>
      <c r="AH15" s="15"/>
      <c r="AI15" s="15"/>
      <c r="AJ15" s="15"/>
      <c r="AK15" s="15"/>
      <c r="AL15" s="15"/>
      <c r="AM15" s="15"/>
      <c r="AN15" s="15"/>
      <c r="AO15" s="15"/>
      <c r="AP15" s="15"/>
      <c r="AQ15" s="15"/>
      <c r="AR15" s="15"/>
      <c r="AS15" s="15"/>
    </row>
    <row r="16" spans="1:45" s="12" customFormat="1" ht="149.15" customHeight="1" x14ac:dyDescent="0.3">
      <c r="A16" s="10" t="s">
        <v>133</v>
      </c>
      <c r="B16" s="108" t="s">
        <v>104</v>
      </c>
      <c r="C16" s="110" t="s">
        <v>134</v>
      </c>
      <c r="D16" s="110" t="s">
        <v>135</v>
      </c>
      <c r="E16" s="110" t="s">
        <v>136</v>
      </c>
      <c r="F16" s="10" t="s">
        <v>81</v>
      </c>
      <c r="G16" s="10" t="s">
        <v>108</v>
      </c>
      <c r="H16" s="11">
        <f t="shared" si="0"/>
        <v>0</v>
      </c>
      <c r="I16" s="38" t="s">
        <v>109</v>
      </c>
      <c r="J16" s="31">
        <f t="shared" si="1"/>
        <v>0</v>
      </c>
      <c r="K16" s="38" t="s">
        <v>109</v>
      </c>
      <c r="L16" s="31">
        <f t="shared" si="2"/>
        <v>0</v>
      </c>
      <c r="M16" s="38" t="s">
        <v>109</v>
      </c>
      <c r="N16" s="31">
        <f t="shared" si="3"/>
        <v>0</v>
      </c>
      <c r="O16" s="38" t="s">
        <v>109</v>
      </c>
      <c r="P16" s="31">
        <f t="shared" si="4"/>
        <v>0</v>
      </c>
      <c r="Q16" s="31">
        <f t="shared" si="5"/>
        <v>0</v>
      </c>
      <c r="R16" s="39" t="s">
        <v>109</v>
      </c>
      <c r="S16" s="39">
        <f t="shared" si="6"/>
        <v>0</v>
      </c>
      <c r="T16" s="38" t="str">
        <f t="shared" si="7"/>
        <v/>
      </c>
      <c r="U16" s="38" t="s">
        <v>109</v>
      </c>
      <c r="V16" s="90" t="s">
        <v>110</v>
      </c>
      <c r="W16" s="91" t="s">
        <v>109</v>
      </c>
      <c r="X16" s="91" t="s">
        <v>111</v>
      </c>
      <c r="Y16" s="90" t="s">
        <v>112</v>
      </c>
      <c r="Z16" s="90" t="s">
        <v>113</v>
      </c>
      <c r="AA16" s="90" t="s">
        <v>109</v>
      </c>
      <c r="AB16" s="90" t="s">
        <v>113</v>
      </c>
      <c r="AC16" s="15"/>
      <c r="AD16" s="15"/>
      <c r="AE16" s="15"/>
      <c r="AF16" s="15"/>
      <c r="AG16" s="15"/>
      <c r="AH16" s="15"/>
      <c r="AI16" s="15"/>
      <c r="AJ16" s="15"/>
      <c r="AK16" s="15"/>
      <c r="AL16" s="15"/>
      <c r="AM16" s="15"/>
      <c r="AN16" s="15"/>
      <c r="AO16" s="15"/>
      <c r="AP16" s="15"/>
      <c r="AQ16" s="15"/>
      <c r="AR16" s="15"/>
      <c r="AS16" s="15"/>
    </row>
    <row r="17" spans="1:45" s="12" customFormat="1" ht="175.5" customHeight="1" x14ac:dyDescent="0.3">
      <c r="A17" s="10" t="s">
        <v>133</v>
      </c>
      <c r="B17" s="108" t="s">
        <v>130</v>
      </c>
      <c r="C17" s="110" t="s">
        <v>134</v>
      </c>
      <c r="D17" s="110" t="s">
        <v>137</v>
      </c>
      <c r="E17" s="110" t="s">
        <v>138</v>
      </c>
      <c r="F17" s="10" t="s">
        <v>81</v>
      </c>
      <c r="G17" s="10" t="s">
        <v>108</v>
      </c>
      <c r="H17" s="11">
        <f t="shared" si="0"/>
        <v>0</v>
      </c>
      <c r="I17" s="38" t="s">
        <v>109</v>
      </c>
      <c r="J17" s="31">
        <f t="shared" si="1"/>
        <v>0</v>
      </c>
      <c r="K17" s="38" t="s">
        <v>109</v>
      </c>
      <c r="L17" s="31">
        <f t="shared" si="2"/>
        <v>0</v>
      </c>
      <c r="M17" s="38" t="s">
        <v>109</v>
      </c>
      <c r="N17" s="31">
        <f t="shared" si="3"/>
        <v>0</v>
      </c>
      <c r="O17" s="38" t="s">
        <v>109</v>
      </c>
      <c r="P17" s="31">
        <f t="shared" si="4"/>
        <v>0</v>
      </c>
      <c r="Q17" s="31">
        <f t="shared" si="5"/>
        <v>0</v>
      </c>
      <c r="R17" s="39" t="s">
        <v>109</v>
      </c>
      <c r="S17" s="39">
        <f t="shared" si="6"/>
        <v>0</v>
      </c>
      <c r="T17" s="38" t="str">
        <f t="shared" si="7"/>
        <v/>
      </c>
      <c r="U17" s="38" t="s">
        <v>109</v>
      </c>
      <c r="V17" s="90" t="s">
        <v>110</v>
      </c>
      <c r="W17" s="91" t="s">
        <v>109</v>
      </c>
      <c r="X17" s="91" t="s">
        <v>111</v>
      </c>
      <c r="Y17" s="90" t="s">
        <v>112</v>
      </c>
      <c r="Z17" s="90" t="s">
        <v>113</v>
      </c>
      <c r="AA17" s="90" t="s">
        <v>109</v>
      </c>
      <c r="AB17" s="90" t="s">
        <v>113</v>
      </c>
      <c r="AC17" s="15"/>
      <c r="AD17" s="15"/>
      <c r="AE17" s="15"/>
      <c r="AF17" s="15"/>
      <c r="AG17" s="15"/>
      <c r="AH17" s="15"/>
      <c r="AI17" s="15"/>
      <c r="AJ17" s="15"/>
      <c r="AK17" s="15"/>
      <c r="AL17" s="15"/>
      <c r="AM17" s="15"/>
      <c r="AN17" s="15"/>
      <c r="AO17" s="15"/>
      <c r="AP17" s="15"/>
      <c r="AQ17" s="15"/>
      <c r="AR17" s="15"/>
      <c r="AS17" s="15"/>
    </row>
    <row r="18" spans="1:45" s="12" customFormat="1" ht="137.15" customHeight="1" x14ac:dyDescent="0.3">
      <c r="A18" s="10" t="s">
        <v>139</v>
      </c>
      <c r="B18" s="108" t="s">
        <v>104</v>
      </c>
      <c r="C18" s="110" t="s">
        <v>140</v>
      </c>
      <c r="D18" s="110" t="s">
        <v>141</v>
      </c>
      <c r="E18" s="110" t="s">
        <v>142</v>
      </c>
      <c r="F18" s="10" t="s">
        <v>81</v>
      </c>
      <c r="G18" s="10" t="s">
        <v>108</v>
      </c>
      <c r="H18" s="11">
        <f t="shared" si="0"/>
        <v>0</v>
      </c>
      <c r="I18" s="38" t="s">
        <v>109</v>
      </c>
      <c r="J18" s="31">
        <f t="shared" si="1"/>
        <v>0</v>
      </c>
      <c r="K18" s="38" t="s">
        <v>109</v>
      </c>
      <c r="L18" s="31">
        <f t="shared" si="2"/>
        <v>0</v>
      </c>
      <c r="M18" s="38" t="s">
        <v>109</v>
      </c>
      <c r="N18" s="31">
        <f t="shared" si="3"/>
        <v>0</v>
      </c>
      <c r="O18" s="38" t="s">
        <v>109</v>
      </c>
      <c r="P18" s="31">
        <f t="shared" si="4"/>
        <v>0</v>
      </c>
      <c r="Q18" s="31">
        <f t="shared" si="5"/>
        <v>0</v>
      </c>
      <c r="R18" s="39" t="s">
        <v>109</v>
      </c>
      <c r="S18" s="39">
        <f t="shared" si="6"/>
        <v>0</v>
      </c>
      <c r="T18" s="38" t="str">
        <f t="shared" si="7"/>
        <v/>
      </c>
      <c r="U18" s="38" t="s">
        <v>109</v>
      </c>
      <c r="V18" s="90" t="s">
        <v>110</v>
      </c>
      <c r="W18" s="91" t="s">
        <v>109</v>
      </c>
      <c r="X18" s="91" t="s">
        <v>111</v>
      </c>
      <c r="Y18" s="90" t="s">
        <v>112</v>
      </c>
      <c r="Z18" s="90" t="s">
        <v>113</v>
      </c>
      <c r="AA18" s="90" t="s">
        <v>109</v>
      </c>
      <c r="AB18" s="90" t="s">
        <v>113</v>
      </c>
      <c r="AC18" s="15"/>
      <c r="AD18" s="15"/>
      <c r="AE18" s="15"/>
      <c r="AF18" s="15"/>
      <c r="AG18" s="15"/>
      <c r="AH18" s="15"/>
      <c r="AI18" s="15"/>
      <c r="AJ18" s="15"/>
      <c r="AK18" s="15"/>
      <c r="AL18" s="15"/>
      <c r="AM18" s="15"/>
      <c r="AN18" s="15"/>
      <c r="AO18" s="15"/>
      <c r="AP18" s="15"/>
      <c r="AQ18" s="15"/>
      <c r="AR18" s="15"/>
      <c r="AS18" s="15"/>
    </row>
    <row r="19" spans="1:45" s="12" customFormat="1" ht="122.5" customHeight="1" x14ac:dyDescent="0.3">
      <c r="A19" s="10" t="s">
        <v>139</v>
      </c>
      <c r="B19" s="108" t="s">
        <v>130</v>
      </c>
      <c r="C19" s="110" t="s">
        <v>140</v>
      </c>
      <c r="D19" s="110" t="s">
        <v>143</v>
      </c>
      <c r="E19" s="110" t="s">
        <v>144</v>
      </c>
      <c r="F19" s="10" t="s">
        <v>81</v>
      </c>
      <c r="G19" s="10" t="s">
        <v>108</v>
      </c>
      <c r="H19" s="11">
        <f t="shared" si="0"/>
        <v>0</v>
      </c>
      <c r="I19" s="38" t="s">
        <v>109</v>
      </c>
      <c r="J19" s="31">
        <f t="shared" si="1"/>
        <v>0</v>
      </c>
      <c r="K19" s="38" t="s">
        <v>109</v>
      </c>
      <c r="L19" s="31">
        <f t="shared" si="2"/>
        <v>0</v>
      </c>
      <c r="M19" s="38" t="s">
        <v>109</v>
      </c>
      <c r="N19" s="31">
        <f t="shared" si="3"/>
        <v>0</v>
      </c>
      <c r="O19" s="38" t="s">
        <v>109</v>
      </c>
      <c r="P19" s="31">
        <f t="shared" si="4"/>
        <v>0</v>
      </c>
      <c r="Q19" s="31">
        <f t="shared" si="5"/>
        <v>0</v>
      </c>
      <c r="R19" s="39" t="s">
        <v>109</v>
      </c>
      <c r="S19" s="39">
        <f t="shared" si="6"/>
        <v>0</v>
      </c>
      <c r="T19" s="38" t="str">
        <f t="shared" si="7"/>
        <v/>
      </c>
      <c r="U19" s="38" t="s">
        <v>109</v>
      </c>
      <c r="V19" s="90" t="s">
        <v>110</v>
      </c>
      <c r="W19" s="91" t="s">
        <v>109</v>
      </c>
      <c r="X19" s="91" t="s">
        <v>111</v>
      </c>
      <c r="Y19" s="90" t="s">
        <v>112</v>
      </c>
      <c r="Z19" s="90" t="s">
        <v>113</v>
      </c>
      <c r="AA19" s="90" t="s">
        <v>109</v>
      </c>
      <c r="AB19" s="90" t="s">
        <v>113</v>
      </c>
      <c r="AC19" s="15"/>
      <c r="AD19" s="15"/>
      <c r="AE19" s="15"/>
      <c r="AF19" s="15"/>
      <c r="AG19" s="15"/>
      <c r="AH19" s="15"/>
      <c r="AI19" s="15"/>
      <c r="AJ19" s="15"/>
      <c r="AK19" s="15"/>
      <c r="AL19" s="15"/>
      <c r="AM19" s="15"/>
      <c r="AN19" s="15"/>
      <c r="AO19" s="15"/>
      <c r="AP19" s="15"/>
      <c r="AQ19" s="15"/>
      <c r="AR19" s="15"/>
      <c r="AS19" s="15"/>
    </row>
    <row r="20" spans="1:45" s="12" customFormat="1" ht="83.5" customHeight="1" x14ac:dyDescent="0.3">
      <c r="A20" s="10" t="s">
        <v>145</v>
      </c>
      <c r="B20" s="108" t="s">
        <v>104</v>
      </c>
      <c r="C20" s="110" t="s">
        <v>146</v>
      </c>
      <c r="D20" s="110" t="s">
        <v>147</v>
      </c>
      <c r="E20" s="110" t="s">
        <v>148</v>
      </c>
      <c r="F20" s="10" t="s">
        <v>81</v>
      </c>
      <c r="G20" s="10" t="s">
        <v>108</v>
      </c>
      <c r="H20" s="11">
        <f t="shared" si="0"/>
        <v>0</v>
      </c>
      <c r="I20" s="38" t="s">
        <v>109</v>
      </c>
      <c r="J20" s="31">
        <f t="shared" si="1"/>
        <v>0</v>
      </c>
      <c r="K20" s="38" t="s">
        <v>109</v>
      </c>
      <c r="L20" s="31">
        <f t="shared" si="2"/>
        <v>0</v>
      </c>
      <c r="M20" s="38" t="s">
        <v>109</v>
      </c>
      <c r="N20" s="31">
        <f t="shared" si="3"/>
        <v>0</v>
      </c>
      <c r="O20" s="38" t="s">
        <v>109</v>
      </c>
      <c r="P20" s="31">
        <f t="shared" si="4"/>
        <v>0</v>
      </c>
      <c r="Q20" s="31">
        <f t="shared" si="5"/>
        <v>0</v>
      </c>
      <c r="R20" s="39" t="s">
        <v>109</v>
      </c>
      <c r="S20" s="39">
        <f t="shared" si="6"/>
        <v>0</v>
      </c>
      <c r="T20" s="38" t="str">
        <f t="shared" si="7"/>
        <v/>
      </c>
      <c r="U20" s="38" t="s">
        <v>109</v>
      </c>
      <c r="V20" s="90" t="s">
        <v>110</v>
      </c>
      <c r="W20" s="91" t="s">
        <v>109</v>
      </c>
      <c r="X20" s="91" t="s">
        <v>111</v>
      </c>
      <c r="Y20" s="90" t="s">
        <v>112</v>
      </c>
      <c r="Z20" s="90" t="s">
        <v>113</v>
      </c>
      <c r="AA20" s="90" t="s">
        <v>109</v>
      </c>
      <c r="AB20" s="90" t="s">
        <v>113</v>
      </c>
      <c r="AC20" s="15"/>
      <c r="AD20" s="15"/>
      <c r="AE20" s="15"/>
      <c r="AF20" s="15"/>
      <c r="AG20" s="15"/>
      <c r="AH20" s="15"/>
      <c r="AI20" s="15"/>
      <c r="AJ20" s="15"/>
      <c r="AK20" s="15"/>
      <c r="AL20" s="15"/>
      <c r="AM20" s="15"/>
      <c r="AN20" s="15"/>
      <c r="AO20" s="15"/>
      <c r="AP20" s="15"/>
      <c r="AQ20" s="15"/>
      <c r="AR20" s="15"/>
      <c r="AS20" s="15"/>
    </row>
    <row r="21" spans="1:45" s="12" customFormat="1" ht="112.5" customHeight="1" x14ac:dyDescent="0.3">
      <c r="A21" s="10" t="s">
        <v>145</v>
      </c>
      <c r="B21" s="108" t="s">
        <v>130</v>
      </c>
      <c r="C21" s="110" t="s">
        <v>146</v>
      </c>
      <c r="D21" s="110" t="s">
        <v>149</v>
      </c>
      <c r="E21" s="110" t="s">
        <v>150</v>
      </c>
      <c r="F21" s="10" t="s">
        <v>81</v>
      </c>
      <c r="G21" s="10" t="s">
        <v>108</v>
      </c>
      <c r="H21" s="11">
        <f t="shared" si="0"/>
        <v>0</v>
      </c>
      <c r="I21" s="38" t="s">
        <v>109</v>
      </c>
      <c r="J21" s="31">
        <f t="shared" si="1"/>
        <v>0</v>
      </c>
      <c r="K21" s="38" t="s">
        <v>109</v>
      </c>
      <c r="L21" s="31">
        <f t="shared" si="2"/>
        <v>0</v>
      </c>
      <c r="M21" s="38" t="s">
        <v>109</v>
      </c>
      <c r="N21" s="31">
        <f t="shared" si="3"/>
        <v>0</v>
      </c>
      <c r="O21" s="38" t="s">
        <v>109</v>
      </c>
      <c r="P21" s="31">
        <f t="shared" si="4"/>
        <v>0</v>
      </c>
      <c r="Q21" s="31">
        <f t="shared" si="5"/>
        <v>0</v>
      </c>
      <c r="R21" s="39" t="s">
        <v>109</v>
      </c>
      <c r="S21" s="39">
        <f t="shared" si="6"/>
        <v>0</v>
      </c>
      <c r="T21" s="38" t="str">
        <f t="shared" si="7"/>
        <v/>
      </c>
      <c r="U21" s="38" t="s">
        <v>109</v>
      </c>
      <c r="V21" s="90" t="s">
        <v>110</v>
      </c>
      <c r="W21" s="91" t="s">
        <v>109</v>
      </c>
      <c r="X21" s="91" t="s">
        <v>111</v>
      </c>
      <c r="Y21" s="90" t="s">
        <v>112</v>
      </c>
      <c r="Z21" s="90" t="s">
        <v>113</v>
      </c>
      <c r="AA21" s="90" t="s">
        <v>109</v>
      </c>
      <c r="AB21" s="90" t="s">
        <v>113</v>
      </c>
      <c r="AC21" s="15"/>
      <c r="AD21" s="15"/>
      <c r="AE21" s="15"/>
      <c r="AF21" s="15"/>
      <c r="AG21" s="15"/>
      <c r="AH21" s="15"/>
      <c r="AI21" s="15"/>
      <c r="AJ21" s="15"/>
      <c r="AK21" s="15"/>
      <c r="AL21" s="15"/>
      <c r="AM21" s="15"/>
      <c r="AN21" s="15"/>
      <c r="AO21" s="15"/>
      <c r="AP21" s="15"/>
      <c r="AQ21" s="15"/>
      <c r="AR21" s="15"/>
      <c r="AS21" s="15"/>
    </row>
    <row r="22" spans="1:45" s="12" customFormat="1" ht="123.65" customHeight="1" x14ac:dyDescent="0.3">
      <c r="A22" s="10" t="s">
        <v>151</v>
      </c>
      <c r="B22" s="108" t="s">
        <v>104</v>
      </c>
      <c r="C22" s="110" t="s">
        <v>152</v>
      </c>
      <c r="D22" s="110" t="s">
        <v>153</v>
      </c>
      <c r="E22" s="110" t="s">
        <v>154</v>
      </c>
      <c r="F22" s="10" t="s">
        <v>81</v>
      </c>
      <c r="G22" s="10" t="s">
        <v>108</v>
      </c>
      <c r="H22" s="11">
        <f t="shared" si="0"/>
        <v>0</v>
      </c>
      <c r="I22" s="38" t="s">
        <v>109</v>
      </c>
      <c r="J22" s="31">
        <f t="shared" si="1"/>
        <v>0</v>
      </c>
      <c r="K22" s="38" t="s">
        <v>109</v>
      </c>
      <c r="L22" s="31">
        <f t="shared" si="2"/>
        <v>0</v>
      </c>
      <c r="M22" s="38" t="s">
        <v>109</v>
      </c>
      <c r="N22" s="31">
        <f t="shared" si="3"/>
        <v>0</v>
      </c>
      <c r="O22" s="38" t="s">
        <v>109</v>
      </c>
      <c r="P22" s="31">
        <f t="shared" si="4"/>
        <v>0</v>
      </c>
      <c r="Q22" s="31">
        <f t="shared" si="5"/>
        <v>0</v>
      </c>
      <c r="R22" s="39" t="s">
        <v>109</v>
      </c>
      <c r="S22" s="39">
        <f t="shared" si="6"/>
        <v>0</v>
      </c>
      <c r="T22" s="38" t="str">
        <f t="shared" si="7"/>
        <v/>
      </c>
      <c r="U22" s="38" t="s">
        <v>109</v>
      </c>
      <c r="V22" s="90" t="s">
        <v>110</v>
      </c>
      <c r="W22" s="91" t="s">
        <v>109</v>
      </c>
      <c r="X22" s="91" t="s">
        <v>111</v>
      </c>
      <c r="Y22" s="90" t="s">
        <v>112</v>
      </c>
      <c r="Z22" s="90" t="s">
        <v>113</v>
      </c>
      <c r="AA22" s="90" t="s">
        <v>109</v>
      </c>
      <c r="AB22" s="90" t="s">
        <v>113</v>
      </c>
      <c r="AC22" s="15"/>
      <c r="AD22" s="15"/>
      <c r="AE22" s="15"/>
      <c r="AF22" s="15"/>
      <c r="AG22" s="15"/>
      <c r="AH22" s="15"/>
      <c r="AI22" s="15"/>
      <c r="AJ22" s="15"/>
      <c r="AK22" s="15"/>
      <c r="AL22" s="15"/>
      <c r="AM22" s="15"/>
      <c r="AN22" s="15"/>
      <c r="AO22" s="15"/>
      <c r="AP22" s="15"/>
      <c r="AQ22" s="15"/>
      <c r="AR22" s="15"/>
      <c r="AS22" s="15"/>
    </row>
    <row r="23" spans="1:45" s="12" customFormat="1" ht="126" customHeight="1" x14ac:dyDescent="0.3">
      <c r="A23" s="10" t="s">
        <v>151</v>
      </c>
      <c r="B23" s="108" t="s">
        <v>130</v>
      </c>
      <c r="C23" s="110" t="s">
        <v>152</v>
      </c>
      <c r="D23" s="110" t="s">
        <v>155</v>
      </c>
      <c r="E23" s="110" t="s">
        <v>156</v>
      </c>
      <c r="F23" s="10" t="s">
        <v>81</v>
      </c>
      <c r="G23" s="10" t="s">
        <v>108</v>
      </c>
      <c r="H23" s="11">
        <f t="shared" si="0"/>
        <v>0</v>
      </c>
      <c r="I23" s="38" t="s">
        <v>109</v>
      </c>
      <c r="J23" s="31">
        <f t="shared" si="1"/>
        <v>0</v>
      </c>
      <c r="K23" s="38" t="s">
        <v>109</v>
      </c>
      <c r="L23" s="31">
        <f t="shared" si="2"/>
        <v>0</v>
      </c>
      <c r="M23" s="38" t="s">
        <v>109</v>
      </c>
      <c r="N23" s="31">
        <f t="shared" si="3"/>
        <v>0</v>
      </c>
      <c r="O23" s="38" t="s">
        <v>109</v>
      </c>
      <c r="P23" s="31">
        <f t="shared" si="4"/>
        <v>0</v>
      </c>
      <c r="Q23" s="31">
        <f t="shared" si="5"/>
        <v>0</v>
      </c>
      <c r="R23" s="39" t="s">
        <v>109</v>
      </c>
      <c r="S23" s="39">
        <f t="shared" si="6"/>
        <v>0</v>
      </c>
      <c r="T23" s="38" t="str">
        <f t="shared" si="7"/>
        <v/>
      </c>
      <c r="U23" s="38" t="s">
        <v>109</v>
      </c>
      <c r="V23" s="90" t="s">
        <v>110</v>
      </c>
      <c r="W23" s="91" t="s">
        <v>109</v>
      </c>
      <c r="X23" s="91" t="s">
        <v>111</v>
      </c>
      <c r="Y23" s="90" t="s">
        <v>112</v>
      </c>
      <c r="Z23" s="90" t="s">
        <v>113</v>
      </c>
      <c r="AA23" s="90" t="s">
        <v>109</v>
      </c>
      <c r="AB23" s="90" t="s">
        <v>113</v>
      </c>
      <c r="AC23" s="15"/>
      <c r="AD23" s="15"/>
      <c r="AE23" s="15"/>
      <c r="AF23" s="15"/>
      <c r="AG23" s="15"/>
      <c r="AH23" s="15"/>
      <c r="AI23" s="15"/>
      <c r="AJ23" s="15"/>
      <c r="AK23" s="15"/>
      <c r="AL23" s="15"/>
      <c r="AM23" s="15"/>
      <c r="AN23" s="15"/>
      <c r="AO23" s="15"/>
      <c r="AP23" s="15"/>
      <c r="AQ23" s="15"/>
      <c r="AR23" s="15"/>
      <c r="AS23" s="15"/>
    </row>
    <row r="24" spans="1:45" s="12" customFormat="1" ht="137.15" customHeight="1" x14ac:dyDescent="0.3">
      <c r="A24" s="10" t="s">
        <v>151</v>
      </c>
      <c r="B24" s="108" t="s">
        <v>157</v>
      </c>
      <c r="C24" s="110" t="s">
        <v>152</v>
      </c>
      <c r="D24" s="110" t="s">
        <v>158</v>
      </c>
      <c r="E24" s="110" t="s">
        <v>159</v>
      </c>
      <c r="F24" s="10" t="s">
        <v>81</v>
      </c>
      <c r="G24" s="10" t="s">
        <v>108</v>
      </c>
      <c r="H24" s="11">
        <f t="shared" si="0"/>
        <v>0</v>
      </c>
      <c r="I24" s="38" t="s">
        <v>109</v>
      </c>
      <c r="J24" s="31">
        <f t="shared" si="1"/>
        <v>0</v>
      </c>
      <c r="K24" s="38" t="s">
        <v>109</v>
      </c>
      <c r="L24" s="31">
        <f t="shared" si="2"/>
        <v>0</v>
      </c>
      <c r="M24" s="38" t="s">
        <v>109</v>
      </c>
      <c r="N24" s="31">
        <f t="shared" si="3"/>
        <v>0</v>
      </c>
      <c r="O24" s="38" t="s">
        <v>109</v>
      </c>
      <c r="P24" s="31">
        <f t="shared" si="4"/>
        <v>0</v>
      </c>
      <c r="Q24" s="31">
        <f t="shared" si="5"/>
        <v>0</v>
      </c>
      <c r="R24" s="39" t="s">
        <v>109</v>
      </c>
      <c r="S24" s="39">
        <f t="shared" si="6"/>
        <v>0</v>
      </c>
      <c r="T24" s="38" t="str">
        <f t="shared" si="7"/>
        <v/>
      </c>
      <c r="U24" s="38" t="s">
        <v>109</v>
      </c>
      <c r="V24" s="90" t="s">
        <v>110</v>
      </c>
      <c r="W24" s="91" t="s">
        <v>109</v>
      </c>
      <c r="X24" s="91" t="s">
        <v>111</v>
      </c>
      <c r="Y24" s="90" t="s">
        <v>112</v>
      </c>
      <c r="Z24" s="90" t="s">
        <v>113</v>
      </c>
      <c r="AA24" s="90" t="s">
        <v>109</v>
      </c>
      <c r="AB24" s="90" t="s">
        <v>113</v>
      </c>
      <c r="AC24" s="15"/>
      <c r="AD24" s="15"/>
      <c r="AE24" s="15"/>
      <c r="AF24" s="15"/>
      <c r="AG24" s="15"/>
      <c r="AH24" s="15"/>
      <c r="AI24" s="15"/>
      <c r="AJ24" s="15"/>
      <c r="AK24" s="15"/>
      <c r="AL24" s="15"/>
      <c r="AM24" s="15"/>
      <c r="AN24" s="15"/>
      <c r="AO24" s="15"/>
      <c r="AP24" s="15"/>
      <c r="AQ24" s="15"/>
      <c r="AR24" s="15"/>
      <c r="AS24" s="15"/>
    </row>
    <row r="25" spans="1:45" s="12" customFormat="1" ht="86.15" customHeight="1" x14ac:dyDescent="0.3">
      <c r="A25" s="10" t="s">
        <v>151</v>
      </c>
      <c r="B25" s="108" t="s">
        <v>160</v>
      </c>
      <c r="C25" s="110" t="s">
        <v>152</v>
      </c>
      <c r="D25" s="110" t="s">
        <v>161</v>
      </c>
      <c r="E25" s="110" t="s">
        <v>162</v>
      </c>
      <c r="F25" s="10" t="s">
        <v>81</v>
      </c>
      <c r="G25" s="10" t="s">
        <v>108</v>
      </c>
      <c r="H25" s="11">
        <f t="shared" si="0"/>
        <v>0</v>
      </c>
      <c r="I25" s="38" t="s">
        <v>109</v>
      </c>
      <c r="J25" s="31">
        <f t="shared" si="1"/>
        <v>0</v>
      </c>
      <c r="K25" s="38" t="s">
        <v>109</v>
      </c>
      <c r="L25" s="31">
        <f t="shared" si="2"/>
        <v>0</v>
      </c>
      <c r="M25" s="38" t="s">
        <v>109</v>
      </c>
      <c r="N25" s="31">
        <f t="shared" si="3"/>
        <v>0</v>
      </c>
      <c r="O25" s="38" t="s">
        <v>109</v>
      </c>
      <c r="P25" s="31">
        <f t="shared" si="4"/>
        <v>0</v>
      </c>
      <c r="Q25" s="31">
        <f t="shared" si="5"/>
        <v>0</v>
      </c>
      <c r="R25" s="39" t="s">
        <v>109</v>
      </c>
      <c r="S25" s="39">
        <f t="shared" si="6"/>
        <v>0</v>
      </c>
      <c r="T25" s="38" t="str">
        <f t="shared" si="7"/>
        <v/>
      </c>
      <c r="U25" s="38" t="s">
        <v>109</v>
      </c>
      <c r="V25" s="90" t="s">
        <v>110</v>
      </c>
      <c r="W25" s="91" t="s">
        <v>109</v>
      </c>
      <c r="X25" s="91" t="s">
        <v>111</v>
      </c>
      <c r="Y25" s="90" t="s">
        <v>112</v>
      </c>
      <c r="Z25" s="90" t="s">
        <v>113</v>
      </c>
      <c r="AA25" s="90" t="s">
        <v>109</v>
      </c>
      <c r="AB25" s="90" t="s">
        <v>113</v>
      </c>
      <c r="AC25" s="15"/>
      <c r="AD25" s="15"/>
      <c r="AE25" s="15"/>
      <c r="AF25" s="15"/>
      <c r="AG25" s="15"/>
      <c r="AH25" s="15"/>
      <c r="AI25" s="15"/>
      <c r="AJ25" s="15"/>
      <c r="AK25" s="15"/>
      <c r="AL25" s="15"/>
      <c r="AM25" s="15"/>
      <c r="AN25" s="15"/>
      <c r="AO25" s="15"/>
      <c r="AP25" s="15"/>
      <c r="AQ25" s="15"/>
      <c r="AR25" s="15"/>
      <c r="AS25" s="15"/>
    </row>
    <row r="26" spans="1:45" s="12" customFormat="1" ht="133.5" customHeight="1" x14ac:dyDescent="0.3">
      <c r="A26" s="10" t="s">
        <v>151</v>
      </c>
      <c r="B26" s="108" t="s">
        <v>163</v>
      </c>
      <c r="C26" s="110" t="s">
        <v>152</v>
      </c>
      <c r="D26" s="110" t="s">
        <v>164</v>
      </c>
      <c r="E26" s="110" t="s">
        <v>165</v>
      </c>
      <c r="F26" s="10" t="s">
        <v>81</v>
      </c>
      <c r="G26" s="10" t="s">
        <v>108</v>
      </c>
      <c r="H26" s="11">
        <f t="shared" si="0"/>
        <v>0</v>
      </c>
      <c r="I26" s="38" t="s">
        <v>109</v>
      </c>
      <c r="J26" s="31">
        <f t="shared" si="1"/>
        <v>0</v>
      </c>
      <c r="K26" s="38" t="s">
        <v>109</v>
      </c>
      <c r="L26" s="31">
        <f t="shared" si="2"/>
        <v>0</v>
      </c>
      <c r="M26" s="38" t="s">
        <v>109</v>
      </c>
      <c r="N26" s="31">
        <f t="shared" si="3"/>
        <v>0</v>
      </c>
      <c r="O26" s="38" t="s">
        <v>109</v>
      </c>
      <c r="P26" s="31">
        <f t="shared" si="4"/>
        <v>0</v>
      </c>
      <c r="Q26" s="31">
        <f t="shared" si="5"/>
        <v>0</v>
      </c>
      <c r="R26" s="39" t="s">
        <v>109</v>
      </c>
      <c r="S26" s="39">
        <f t="shared" si="6"/>
        <v>0</v>
      </c>
      <c r="T26" s="38" t="str">
        <f t="shared" si="7"/>
        <v/>
      </c>
      <c r="U26" s="38" t="s">
        <v>109</v>
      </c>
      <c r="V26" s="90" t="s">
        <v>110</v>
      </c>
      <c r="W26" s="91" t="s">
        <v>109</v>
      </c>
      <c r="X26" s="91" t="s">
        <v>111</v>
      </c>
      <c r="Y26" s="90" t="s">
        <v>112</v>
      </c>
      <c r="Z26" s="90" t="s">
        <v>113</v>
      </c>
      <c r="AA26" s="90" t="s">
        <v>109</v>
      </c>
      <c r="AB26" s="90" t="s">
        <v>113</v>
      </c>
      <c r="AC26" s="15"/>
      <c r="AD26" s="15"/>
      <c r="AE26" s="15"/>
      <c r="AF26" s="15"/>
      <c r="AG26" s="15"/>
      <c r="AH26" s="15"/>
      <c r="AI26" s="15"/>
      <c r="AJ26" s="15"/>
      <c r="AK26" s="15"/>
      <c r="AL26" s="15"/>
      <c r="AM26" s="15"/>
      <c r="AN26" s="15"/>
      <c r="AO26" s="15"/>
      <c r="AP26" s="15"/>
      <c r="AQ26" s="15"/>
      <c r="AR26" s="15"/>
      <c r="AS26" s="15"/>
    </row>
    <row r="27" spans="1:45" s="12" customFormat="1" ht="134.15" customHeight="1" x14ac:dyDescent="0.3">
      <c r="A27" s="10" t="s">
        <v>151</v>
      </c>
      <c r="B27" s="108" t="s">
        <v>166</v>
      </c>
      <c r="C27" s="110" t="s">
        <v>152</v>
      </c>
      <c r="D27" s="110" t="s">
        <v>167</v>
      </c>
      <c r="E27" s="110" t="s">
        <v>168</v>
      </c>
      <c r="F27" s="10" t="s">
        <v>81</v>
      </c>
      <c r="G27" s="10" t="s">
        <v>108</v>
      </c>
      <c r="H27" s="11">
        <f t="shared" si="0"/>
        <v>0</v>
      </c>
      <c r="I27" s="38" t="s">
        <v>109</v>
      </c>
      <c r="J27" s="31">
        <f t="shared" si="1"/>
        <v>0</v>
      </c>
      <c r="K27" s="38" t="s">
        <v>109</v>
      </c>
      <c r="L27" s="31">
        <f t="shared" si="2"/>
        <v>0</v>
      </c>
      <c r="M27" s="38" t="s">
        <v>109</v>
      </c>
      <c r="N27" s="31">
        <f t="shared" si="3"/>
        <v>0</v>
      </c>
      <c r="O27" s="38" t="s">
        <v>109</v>
      </c>
      <c r="P27" s="31">
        <f t="shared" si="4"/>
        <v>0</v>
      </c>
      <c r="Q27" s="31">
        <f t="shared" si="5"/>
        <v>0</v>
      </c>
      <c r="R27" s="39" t="s">
        <v>109</v>
      </c>
      <c r="S27" s="39">
        <f t="shared" si="6"/>
        <v>0</v>
      </c>
      <c r="T27" s="38" t="str">
        <f t="shared" si="7"/>
        <v/>
      </c>
      <c r="U27" s="38" t="s">
        <v>109</v>
      </c>
      <c r="V27" s="90" t="s">
        <v>110</v>
      </c>
      <c r="W27" s="91" t="s">
        <v>109</v>
      </c>
      <c r="X27" s="91" t="s">
        <v>111</v>
      </c>
      <c r="Y27" s="90" t="s">
        <v>112</v>
      </c>
      <c r="Z27" s="90" t="s">
        <v>113</v>
      </c>
      <c r="AA27" s="90" t="s">
        <v>109</v>
      </c>
      <c r="AB27" s="90" t="s">
        <v>113</v>
      </c>
      <c r="AC27" s="15"/>
      <c r="AD27" s="15"/>
      <c r="AE27" s="15"/>
      <c r="AF27" s="15"/>
      <c r="AG27" s="15"/>
      <c r="AH27" s="15"/>
      <c r="AI27" s="15"/>
      <c r="AJ27" s="15"/>
      <c r="AK27" s="15"/>
      <c r="AL27" s="15"/>
      <c r="AM27" s="15"/>
      <c r="AN27" s="15"/>
      <c r="AO27" s="15"/>
      <c r="AP27" s="15"/>
      <c r="AQ27" s="15"/>
      <c r="AR27" s="15"/>
      <c r="AS27" s="15"/>
    </row>
    <row r="28" spans="1:45" s="12" customFormat="1" ht="112" customHeight="1" x14ac:dyDescent="0.3">
      <c r="A28" s="10" t="s">
        <v>151</v>
      </c>
      <c r="B28" s="108" t="s">
        <v>169</v>
      </c>
      <c r="C28" s="110" t="s">
        <v>152</v>
      </c>
      <c r="D28" s="110" t="s">
        <v>170</v>
      </c>
      <c r="E28" s="110" t="s">
        <v>171</v>
      </c>
      <c r="F28" s="10" t="s">
        <v>81</v>
      </c>
      <c r="G28" s="10" t="s">
        <v>108</v>
      </c>
      <c r="H28" s="11">
        <f t="shared" si="0"/>
        <v>0</v>
      </c>
      <c r="I28" s="38" t="s">
        <v>109</v>
      </c>
      <c r="J28" s="31">
        <f t="shared" si="1"/>
        <v>0</v>
      </c>
      <c r="K28" s="38" t="s">
        <v>109</v>
      </c>
      <c r="L28" s="31">
        <f t="shared" si="2"/>
        <v>0</v>
      </c>
      <c r="M28" s="38" t="s">
        <v>109</v>
      </c>
      <c r="N28" s="31">
        <f t="shared" si="3"/>
        <v>0</v>
      </c>
      <c r="O28" s="38" t="s">
        <v>109</v>
      </c>
      <c r="P28" s="31">
        <f t="shared" si="4"/>
        <v>0</v>
      </c>
      <c r="Q28" s="31">
        <f t="shared" si="5"/>
        <v>0</v>
      </c>
      <c r="R28" s="39" t="s">
        <v>109</v>
      </c>
      <c r="S28" s="39">
        <f t="shared" si="6"/>
        <v>0</v>
      </c>
      <c r="T28" s="38" t="str">
        <f t="shared" si="7"/>
        <v/>
      </c>
      <c r="U28" s="38" t="s">
        <v>109</v>
      </c>
      <c r="V28" s="90" t="s">
        <v>110</v>
      </c>
      <c r="W28" s="91" t="s">
        <v>109</v>
      </c>
      <c r="X28" s="91" t="s">
        <v>111</v>
      </c>
      <c r="Y28" s="90" t="s">
        <v>112</v>
      </c>
      <c r="Z28" s="90" t="s">
        <v>113</v>
      </c>
      <c r="AA28" s="90" t="s">
        <v>109</v>
      </c>
      <c r="AB28" s="90" t="s">
        <v>113</v>
      </c>
      <c r="AC28" s="15"/>
      <c r="AD28" s="15"/>
      <c r="AE28" s="15"/>
      <c r="AF28" s="15"/>
      <c r="AG28" s="15"/>
      <c r="AH28" s="15"/>
      <c r="AI28" s="15"/>
      <c r="AJ28" s="15"/>
      <c r="AK28" s="15"/>
      <c r="AL28" s="15"/>
      <c r="AM28" s="15"/>
      <c r="AN28" s="15"/>
      <c r="AO28" s="15"/>
      <c r="AP28" s="15"/>
      <c r="AQ28" s="15"/>
      <c r="AR28" s="15"/>
      <c r="AS28" s="15"/>
    </row>
    <row r="29" spans="1:45" s="12" customFormat="1" ht="145" customHeight="1" x14ac:dyDescent="0.3">
      <c r="A29" s="10" t="s">
        <v>172</v>
      </c>
      <c r="B29" s="108" t="s">
        <v>104</v>
      </c>
      <c r="C29" s="110" t="s">
        <v>173</v>
      </c>
      <c r="D29" s="110" t="s">
        <v>174</v>
      </c>
      <c r="E29" s="110" t="s">
        <v>175</v>
      </c>
      <c r="F29" s="10" t="s">
        <v>81</v>
      </c>
      <c r="G29" s="10" t="s">
        <v>108</v>
      </c>
      <c r="H29" s="11">
        <f t="shared" si="0"/>
        <v>0</v>
      </c>
      <c r="I29" s="38" t="s">
        <v>109</v>
      </c>
      <c r="J29" s="31">
        <f t="shared" si="1"/>
        <v>0</v>
      </c>
      <c r="K29" s="38" t="s">
        <v>109</v>
      </c>
      <c r="L29" s="31">
        <f t="shared" si="2"/>
        <v>0</v>
      </c>
      <c r="M29" s="38" t="s">
        <v>109</v>
      </c>
      <c r="N29" s="31">
        <f t="shared" si="3"/>
        <v>0</v>
      </c>
      <c r="O29" s="38" t="s">
        <v>109</v>
      </c>
      <c r="P29" s="31">
        <f t="shared" si="4"/>
        <v>0</v>
      </c>
      <c r="Q29" s="31">
        <f t="shared" si="5"/>
        <v>0</v>
      </c>
      <c r="R29" s="39" t="s">
        <v>109</v>
      </c>
      <c r="S29" s="39">
        <f t="shared" si="6"/>
        <v>0</v>
      </c>
      <c r="T29" s="38" t="str">
        <f t="shared" si="7"/>
        <v/>
      </c>
      <c r="U29" s="38" t="s">
        <v>109</v>
      </c>
      <c r="V29" s="90" t="s">
        <v>110</v>
      </c>
      <c r="W29" s="91" t="s">
        <v>109</v>
      </c>
      <c r="X29" s="91" t="s">
        <v>111</v>
      </c>
      <c r="Y29" s="90" t="s">
        <v>112</v>
      </c>
      <c r="Z29" s="90" t="s">
        <v>113</v>
      </c>
      <c r="AA29" s="90" t="s">
        <v>109</v>
      </c>
      <c r="AB29" s="90" t="s">
        <v>113</v>
      </c>
      <c r="AC29" s="15"/>
      <c r="AD29" s="15"/>
      <c r="AE29" s="15"/>
      <c r="AF29" s="15"/>
      <c r="AG29" s="15"/>
      <c r="AH29" s="15"/>
      <c r="AI29" s="15"/>
      <c r="AJ29" s="15"/>
      <c r="AK29" s="15"/>
      <c r="AL29" s="15"/>
      <c r="AM29" s="15"/>
      <c r="AN29" s="15"/>
      <c r="AO29" s="15"/>
      <c r="AP29" s="15"/>
      <c r="AQ29" s="15"/>
      <c r="AR29" s="15"/>
      <c r="AS29" s="15"/>
    </row>
    <row r="30" spans="1:45" s="12" customFormat="1" ht="109" customHeight="1" x14ac:dyDescent="0.3">
      <c r="A30" s="10" t="s">
        <v>176</v>
      </c>
      <c r="B30" s="108" t="s">
        <v>104</v>
      </c>
      <c r="C30" s="110" t="s">
        <v>177</v>
      </c>
      <c r="D30" s="110" t="s">
        <v>178</v>
      </c>
      <c r="E30" s="110" t="s">
        <v>179</v>
      </c>
      <c r="F30" s="10" t="s">
        <v>81</v>
      </c>
      <c r="G30" s="10" t="s">
        <v>108</v>
      </c>
      <c r="H30" s="11">
        <f t="shared" si="0"/>
        <v>0</v>
      </c>
      <c r="I30" s="38" t="s">
        <v>109</v>
      </c>
      <c r="J30" s="31">
        <f t="shared" si="1"/>
        <v>0</v>
      </c>
      <c r="K30" s="38" t="s">
        <v>109</v>
      </c>
      <c r="L30" s="31">
        <f t="shared" si="2"/>
        <v>0</v>
      </c>
      <c r="M30" s="38" t="s">
        <v>109</v>
      </c>
      <c r="N30" s="31">
        <f t="shared" si="3"/>
        <v>0</v>
      </c>
      <c r="O30" s="38" t="s">
        <v>109</v>
      </c>
      <c r="P30" s="31">
        <f t="shared" si="4"/>
        <v>0</v>
      </c>
      <c r="Q30" s="31">
        <f t="shared" si="5"/>
        <v>0</v>
      </c>
      <c r="R30" s="39" t="s">
        <v>109</v>
      </c>
      <c r="S30" s="39">
        <f t="shared" si="6"/>
        <v>0</v>
      </c>
      <c r="T30" s="38" t="str">
        <f t="shared" si="7"/>
        <v/>
      </c>
      <c r="U30" s="38" t="s">
        <v>109</v>
      </c>
      <c r="V30" s="90" t="s">
        <v>110</v>
      </c>
      <c r="W30" s="91" t="s">
        <v>109</v>
      </c>
      <c r="X30" s="91" t="s">
        <v>111</v>
      </c>
      <c r="Y30" s="90" t="s">
        <v>112</v>
      </c>
      <c r="Z30" s="90" t="s">
        <v>113</v>
      </c>
      <c r="AA30" s="90" t="s">
        <v>109</v>
      </c>
      <c r="AB30" s="90" t="s">
        <v>113</v>
      </c>
      <c r="AC30" s="15"/>
      <c r="AD30" s="15"/>
      <c r="AE30" s="15"/>
      <c r="AF30" s="15"/>
      <c r="AG30" s="15"/>
      <c r="AH30" s="15"/>
      <c r="AI30" s="15"/>
      <c r="AJ30" s="15"/>
      <c r="AK30" s="15"/>
      <c r="AL30" s="15"/>
      <c r="AM30" s="15"/>
      <c r="AN30" s="15"/>
      <c r="AO30" s="15"/>
      <c r="AP30" s="15"/>
      <c r="AQ30" s="15"/>
      <c r="AR30" s="15"/>
      <c r="AS30" s="15"/>
    </row>
    <row r="31" spans="1:45" s="12" customFormat="1" ht="136.5" customHeight="1" x14ac:dyDescent="0.3">
      <c r="A31" s="10" t="s">
        <v>180</v>
      </c>
      <c r="B31" s="108" t="s">
        <v>104</v>
      </c>
      <c r="C31" s="110" t="s">
        <v>181</v>
      </c>
      <c r="D31" s="110" t="s">
        <v>182</v>
      </c>
      <c r="E31" s="110" t="s">
        <v>183</v>
      </c>
      <c r="F31" s="10" t="s">
        <v>81</v>
      </c>
      <c r="G31" s="10" t="s">
        <v>108</v>
      </c>
      <c r="H31" s="11">
        <f t="shared" si="0"/>
        <v>0</v>
      </c>
      <c r="I31" s="38" t="s">
        <v>109</v>
      </c>
      <c r="J31" s="31">
        <f t="shared" si="1"/>
        <v>0</v>
      </c>
      <c r="K31" s="38" t="s">
        <v>109</v>
      </c>
      <c r="L31" s="31">
        <f t="shared" si="2"/>
        <v>0</v>
      </c>
      <c r="M31" s="38" t="s">
        <v>109</v>
      </c>
      <c r="N31" s="31">
        <f t="shared" si="3"/>
        <v>0</v>
      </c>
      <c r="O31" s="38" t="s">
        <v>109</v>
      </c>
      <c r="P31" s="31">
        <f t="shared" si="4"/>
        <v>0</v>
      </c>
      <c r="Q31" s="31">
        <f t="shared" si="5"/>
        <v>0</v>
      </c>
      <c r="R31" s="39" t="s">
        <v>109</v>
      </c>
      <c r="S31" s="39">
        <f t="shared" si="6"/>
        <v>0</v>
      </c>
      <c r="T31" s="38" t="str">
        <f t="shared" si="7"/>
        <v/>
      </c>
      <c r="U31" s="38" t="s">
        <v>109</v>
      </c>
      <c r="V31" s="90" t="s">
        <v>110</v>
      </c>
      <c r="W31" s="91" t="s">
        <v>109</v>
      </c>
      <c r="X31" s="91" t="s">
        <v>111</v>
      </c>
      <c r="Y31" s="90" t="s">
        <v>112</v>
      </c>
      <c r="Z31" s="90" t="s">
        <v>113</v>
      </c>
      <c r="AA31" s="90" t="s">
        <v>109</v>
      </c>
      <c r="AB31" s="90" t="s">
        <v>113</v>
      </c>
      <c r="AC31" s="15"/>
      <c r="AD31" s="15"/>
      <c r="AE31" s="15"/>
      <c r="AF31" s="15"/>
      <c r="AG31" s="15"/>
      <c r="AH31" s="15"/>
      <c r="AI31" s="15"/>
      <c r="AJ31" s="15"/>
      <c r="AK31" s="15"/>
      <c r="AL31" s="15"/>
      <c r="AM31" s="15"/>
      <c r="AN31" s="15"/>
      <c r="AO31" s="15"/>
      <c r="AP31" s="15"/>
      <c r="AQ31" s="15"/>
      <c r="AR31" s="15"/>
      <c r="AS31" s="15"/>
    </row>
    <row r="32" spans="1:45" s="12" customFormat="1" ht="131.5" customHeight="1" x14ac:dyDescent="0.3">
      <c r="A32" s="10" t="s">
        <v>180</v>
      </c>
      <c r="B32" s="108" t="s">
        <v>130</v>
      </c>
      <c r="C32" s="110" t="s">
        <v>181</v>
      </c>
      <c r="D32" s="110" t="s">
        <v>184</v>
      </c>
      <c r="E32" s="110" t="s">
        <v>185</v>
      </c>
      <c r="F32" s="10" t="s">
        <v>81</v>
      </c>
      <c r="G32" s="10" t="s">
        <v>108</v>
      </c>
      <c r="H32" s="11">
        <f t="shared" si="0"/>
        <v>0</v>
      </c>
      <c r="I32" s="38" t="s">
        <v>109</v>
      </c>
      <c r="J32" s="31">
        <f t="shared" si="1"/>
        <v>0</v>
      </c>
      <c r="K32" s="38" t="s">
        <v>109</v>
      </c>
      <c r="L32" s="31">
        <f t="shared" si="2"/>
        <v>0</v>
      </c>
      <c r="M32" s="38" t="s">
        <v>109</v>
      </c>
      <c r="N32" s="31">
        <f t="shared" si="3"/>
        <v>0</v>
      </c>
      <c r="O32" s="38" t="s">
        <v>109</v>
      </c>
      <c r="P32" s="31">
        <f t="shared" si="4"/>
        <v>0</v>
      </c>
      <c r="Q32" s="31">
        <f t="shared" si="5"/>
        <v>0</v>
      </c>
      <c r="R32" s="39" t="s">
        <v>109</v>
      </c>
      <c r="S32" s="39">
        <f t="shared" si="6"/>
        <v>0</v>
      </c>
      <c r="T32" s="38" t="str">
        <f t="shared" si="7"/>
        <v/>
      </c>
      <c r="U32" s="38" t="s">
        <v>109</v>
      </c>
      <c r="V32" s="90" t="s">
        <v>110</v>
      </c>
      <c r="W32" s="91" t="s">
        <v>109</v>
      </c>
      <c r="X32" s="91" t="s">
        <v>111</v>
      </c>
      <c r="Y32" s="90" t="s">
        <v>112</v>
      </c>
      <c r="Z32" s="90" t="s">
        <v>113</v>
      </c>
      <c r="AA32" s="90" t="s">
        <v>109</v>
      </c>
      <c r="AB32" s="90" t="s">
        <v>113</v>
      </c>
      <c r="AC32" s="15"/>
      <c r="AD32" s="15"/>
      <c r="AE32" s="15"/>
      <c r="AF32" s="15"/>
      <c r="AG32" s="15"/>
      <c r="AH32" s="15"/>
      <c r="AI32" s="15"/>
      <c r="AJ32" s="15"/>
      <c r="AK32" s="15"/>
      <c r="AL32" s="15"/>
      <c r="AM32" s="15"/>
      <c r="AN32" s="15"/>
      <c r="AO32" s="15"/>
      <c r="AP32" s="15"/>
      <c r="AQ32" s="15"/>
      <c r="AR32" s="15"/>
      <c r="AS32" s="15"/>
    </row>
    <row r="33" spans="1:45" s="12" customFormat="1" ht="95.5" customHeight="1" x14ac:dyDescent="0.3">
      <c r="A33" s="10" t="s">
        <v>180</v>
      </c>
      <c r="B33" s="108" t="s">
        <v>157</v>
      </c>
      <c r="C33" s="110" t="s">
        <v>181</v>
      </c>
      <c r="D33" s="110" t="s">
        <v>186</v>
      </c>
      <c r="E33" s="110" t="s">
        <v>187</v>
      </c>
      <c r="F33" s="10" t="s">
        <v>81</v>
      </c>
      <c r="G33" s="10" t="s">
        <v>108</v>
      </c>
      <c r="H33" s="11">
        <f t="shared" si="0"/>
        <v>0</v>
      </c>
      <c r="I33" s="38" t="s">
        <v>109</v>
      </c>
      <c r="J33" s="31">
        <f t="shared" si="1"/>
        <v>0</v>
      </c>
      <c r="K33" s="38" t="s">
        <v>109</v>
      </c>
      <c r="L33" s="31">
        <f t="shared" si="2"/>
        <v>0</v>
      </c>
      <c r="M33" s="38" t="s">
        <v>109</v>
      </c>
      <c r="N33" s="31">
        <f t="shared" si="3"/>
        <v>0</v>
      </c>
      <c r="O33" s="38" t="s">
        <v>109</v>
      </c>
      <c r="P33" s="31">
        <f t="shared" si="4"/>
        <v>0</v>
      </c>
      <c r="Q33" s="31">
        <f t="shared" si="5"/>
        <v>0</v>
      </c>
      <c r="R33" s="39" t="s">
        <v>109</v>
      </c>
      <c r="S33" s="39">
        <f t="shared" si="6"/>
        <v>0</v>
      </c>
      <c r="T33" s="38" t="str">
        <f t="shared" si="7"/>
        <v/>
      </c>
      <c r="U33" s="38" t="s">
        <v>109</v>
      </c>
      <c r="V33" s="90" t="s">
        <v>110</v>
      </c>
      <c r="W33" s="91" t="s">
        <v>109</v>
      </c>
      <c r="X33" s="91" t="s">
        <v>111</v>
      </c>
      <c r="Y33" s="90" t="s">
        <v>112</v>
      </c>
      <c r="Z33" s="90" t="s">
        <v>113</v>
      </c>
      <c r="AA33" s="90" t="s">
        <v>109</v>
      </c>
      <c r="AB33" s="90" t="s">
        <v>113</v>
      </c>
      <c r="AC33" s="15"/>
      <c r="AD33" s="15"/>
      <c r="AE33" s="15"/>
      <c r="AF33" s="15"/>
      <c r="AG33" s="15"/>
      <c r="AH33" s="15"/>
      <c r="AI33" s="15"/>
      <c r="AJ33" s="15"/>
      <c r="AK33" s="15"/>
      <c r="AL33" s="15"/>
      <c r="AM33" s="15"/>
      <c r="AN33" s="15"/>
      <c r="AO33" s="15"/>
      <c r="AP33" s="15"/>
      <c r="AQ33" s="15"/>
      <c r="AR33" s="15"/>
      <c r="AS33" s="15"/>
    </row>
    <row r="34" spans="1:45" s="12" customFormat="1" ht="170.15" customHeight="1" x14ac:dyDescent="0.3">
      <c r="A34" s="10" t="s">
        <v>180</v>
      </c>
      <c r="B34" s="108" t="s">
        <v>160</v>
      </c>
      <c r="C34" s="110" t="s">
        <v>181</v>
      </c>
      <c r="D34" s="110" t="s">
        <v>188</v>
      </c>
      <c r="E34" s="110" t="s">
        <v>189</v>
      </c>
      <c r="F34" s="10" t="s">
        <v>81</v>
      </c>
      <c r="G34" s="10" t="s">
        <v>108</v>
      </c>
      <c r="H34" s="11">
        <f t="shared" si="0"/>
        <v>0</v>
      </c>
      <c r="I34" s="38" t="s">
        <v>109</v>
      </c>
      <c r="J34" s="31">
        <f t="shared" si="1"/>
        <v>0</v>
      </c>
      <c r="K34" s="38" t="s">
        <v>109</v>
      </c>
      <c r="L34" s="31">
        <f t="shared" si="2"/>
        <v>0</v>
      </c>
      <c r="M34" s="38" t="s">
        <v>109</v>
      </c>
      <c r="N34" s="31">
        <f t="shared" si="3"/>
        <v>0</v>
      </c>
      <c r="O34" s="38" t="s">
        <v>109</v>
      </c>
      <c r="P34" s="31">
        <f t="shared" si="4"/>
        <v>0</v>
      </c>
      <c r="Q34" s="31">
        <f t="shared" si="5"/>
        <v>0</v>
      </c>
      <c r="R34" s="39" t="s">
        <v>109</v>
      </c>
      <c r="S34" s="39">
        <f t="shared" si="6"/>
        <v>0</v>
      </c>
      <c r="T34" s="38" t="str">
        <f t="shared" si="7"/>
        <v/>
      </c>
      <c r="U34" s="38" t="s">
        <v>109</v>
      </c>
      <c r="V34" s="90" t="s">
        <v>110</v>
      </c>
      <c r="W34" s="91" t="s">
        <v>109</v>
      </c>
      <c r="X34" s="91" t="s">
        <v>111</v>
      </c>
      <c r="Y34" s="90" t="s">
        <v>112</v>
      </c>
      <c r="Z34" s="90" t="s">
        <v>113</v>
      </c>
      <c r="AA34" s="90" t="s">
        <v>109</v>
      </c>
      <c r="AB34" s="90" t="s">
        <v>113</v>
      </c>
      <c r="AC34" s="15"/>
      <c r="AD34" s="15"/>
      <c r="AE34" s="15"/>
      <c r="AF34" s="15"/>
      <c r="AG34" s="15"/>
      <c r="AH34" s="15"/>
      <c r="AI34" s="15"/>
      <c r="AJ34" s="15"/>
      <c r="AK34" s="15"/>
      <c r="AL34" s="15"/>
      <c r="AM34" s="15"/>
      <c r="AN34" s="15"/>
      <c r="AO34" s="15"/>
      <c r="AP34" s="15"/>
      <c r="AQ34" s="15"/>
      <c r="AR34" s="15"/>
      <c r="AS34" s="15"/>
    </row>
    <row r="35" spans="1:45" s="12" customFormat="1" ht="75" customHeight="1" x14ac:dyDescent="0.3">
      <c r="A35" s="10" t="s">
        <v>190</v>
      </c>
      <c r="B35" s="108" t="s">
        <v>104</v>
      </c>
      <c r="C35" s="110" t="s">
        <v>191</v>
      </c>
      <c r="D35" s="110" t="s">
        <v>192</v>
      </c>
      <c r="E35" s="110" t="s">
        <v>193</v>
      </c>
      <c r="F35" s="10" t="s">
        <v>81</v>
      </c>
      <c r="G35" s="10" t="s">
        <v>108</v>
      </c>
      <c r="H35" s="11">
        <f t="shared" si="0"/>
        <v>0</v>
      </c>
      <c r="I35" s="38" t="s">
        <v>109</v>
      </c>
      <c r="J35" s="31">
        <f t="shared" si="1"/>
        <v>0</v>
      </c>
      <c r="K35" s="38" t="s">
        <v>109</v>
      </c>
      <c r="L35" s="31">
        <f t="shared" si="2"/>
        <v>0</v>
      </c>
      <c r="M35" s="38" t="s">
        <v>109</v>
      </c>
      <c r="N35" s="31">
        <f t="shared" si="3"/>
        <v>0</v>
      </c>
      <c r="O35" s="38" t="s">
        <v>109</v>
      </c>
      <c r="P35" s="31">
        <f t="shared" si="4"/>
        <v>0</v>
      </c>
      <c r="Q35" s="31">
        <f t="shared" si="5"/>
        <v>0</v>
      </c>
      <c r="R35" s="39" t="s">
        <v>109</v>
      </c>
      <c r="S35" s="39">
        <f t="shared" si="6"/>
        <v>0</v>
      </c>
      <c r="T35" s="38" t="str">
        <f t="shared" si="7"/>
        <v/>
      </c>
      <c r="U35" s="38" t="s">
        <v>109</v>
      </c>
      <c r="V35" s="90" t="s">
        <v>110</v>
      </c>
      <c r="W35" s="91" t="s">
        <v>109</v>
      </c>
      <c r="X35" s="91" t="s">
        <v>111</v>
      </c>
      <c r="Y35" s="90" t="s">
        <v>112</v>
      </c>
      <c r="Z35" s="90" t="s">
        <v>113</v>
      </c>
      <c r="AA35" s="90" t="s">
        <v>109</v>
      </c>
      <c r="AB35" s="90" t="s">
        <v>113</v>
      </c>
      <c r="AC35" s="15"/>
      <c r="AD35" s="15"/>
      <c r="AE35" s="15"/>
      <c r="AF35" s="15"/>
      <c r="AG35" s="15"/>
      <c r="AH35" s="15"/>
      <c r="AI35" s="15"/>
      <c r="AJ35" s="15"/>
      <c r="AK35" s="15"/>
      <c r="AL35" s="15"/>
      <c r="AM35" s="15"/>
      <c r="AN35" s="15"/>
      <c r="AO35" s="15"/>
      <c r="AP35" s="15"/>
      <c r="AQ35" s="15"/>
      <c r="AR35" s="15"/>
      <c r="AS35" s="15"/>
    </row>
    <row r="36" spans="1:45" s="12" customFormat="1" ht="98.5" customHeight="1" x14ac:dyDescent="0.3">
      <c r="A36" s="10" t="s">
        <v>190</v>
      </c>
      <c r="B36" s="108" t="s">
        <v>130</v>
      </c>
      <c r="C36" s="110" t="s">
        <v>194</v>
      </c>
      <c r="D36" s="110" t="s">
        <v>195</v>
      </c>
      <c r="E36" s="110" t="s">
        <v>196</v>
      </c>
      <c r="F36" s="10" t="s">
        <v>81</v>
      </c>
      <c r="G36" s="10" t="s">
        <v>108</v>
      </c>
      <c r="H36" s="11">
        <f t="shared" si="0"/>
        <v>0</v>
      </c>
      <c r="I36" s="38" t="s">
        <v>109</v>
      </c>
      <c r="J36" s="31">
        <f t="shared" si="1"/>
        <v>0</v>
      </c>
      <c r="K36" s="38" t="s">
        <v>109</v>
      </c>
      <c r="L36" s="31">
        <f t="shared" si="2"/>
        <v>0</v>
      </c>
      <c r="M36" s="38" t="s">
        <v>109</v>
      </c>
      <c r="N36" s="31">
        <f t="shared" si="3"/>
        <v>0</v>
      </c>
      <c r="O36" s="38" t="s">
        <v>109</v>
      </c>
      <c r="P36" s="31">
        <f t="shared" si="4"/>
        <v>0</v>
      </c>
      <c r="Q36" s="31">
        <f t="shared" si="5"/>
        <v>0</v>
      </c>
      <c r="R36" s="39" t="s">
        <v>109</v>
      </c>
      <c r="S36" s="39">
        <f t="shared" si="6"/>
        <v>0</v>
      </c>
      <c r="T36" s="38" t="str">
        <f t="shared" si="7"/>
        <v/>
      </c>
      <c r="U36" s="38" t="s">
        <v>109</v>
      </c>
      <c r="V36" s="90" t="s">
        <v>110</v>
      </c>
      <c r="W36" s="91" t="s">
        <v>109</v>
      </c>
      <c r="X36" s="91" t="s">
        <v>111</v>
      </c>
      <c r="Y36" s="90" t="s">
        <v>112</v>
      </c>
      <c r="Z36" s="90" t="s">
        <v>113</v>
      </c>
      <c r="AA36" s="90" t="s">
        <v>109</v>
      </c>
      <c r="AB36" s="90" t="s">
        <v>113</v>
      </c>
      <c r="AC36" s="15"/>
      <c r="AD36" s="15"/>
      <c r="AE36" s="15"/>
      <c r="AF36" s="15"/>
      <c r="AG36" s="15"/>
      <c r="AH36" s="15"/>
      <c r="AI36" s="15"/>
      <c r="AJ36" s="15"/>
      <c r="AK36" s="15"/>
      <c r="AL36" s="15"/>
      <c r="AM36" s="15"/>
      <c r="AN36" s="15"/>
      <c r="AO36" s="15"/>
      <c r="AP36" s="15"/>
      <c r="AQ36" s="15"/>
      <c r="AR36" s="15"/>
      <c r="AS36" s="15"/>
    </row>
    <row r="37" spans="1:45" s="12" customFormat="1" ht="135" customHeight="1" x14ac:dyDescent="0.3">
      <c r="A37" s="10" t="s">
        <v>190</v>
      </c>
      <c r="B37" s="108" t="s">
        <v>157</v>
      </c>
      <c r="C37" s="110" t="s">
        <v>191</v>
      </c>
      <c r="D37" s="110" t="s">
        <v>197</v>
      </c>
      <c r="E37" s="110" t="s">
        <v>198</v>
      </c>
      <c r="F37" s="10" t="s">
        <v>81</v>
      </c>
      <c r="G37" s="10" t="s">
        <v>108</v>
      </c>
      <c r="H37" s="11">
        <f t="shared" si="0"/>
        <v>0</v>
      </c>
      <c r="I37" s="38" t="s">
        <v>109</v>
      </c>
      <c r="J37" s="31">
        <f t="shared" si="1"/>
        <v>0</v>
      </c>
      <c r="K37" s="38" t="s">
        <v>109</v>
      </c>
      <c r="L37" s="31">
        <f t="shared" si="2"/>
        <v>0</v>
      </c>
      <c r="M37" s="38" t="s">
        <v>109</v>
      </c>
      <c r="N37" s="31">
        <f t="shared" si="3"/>
        <v>0</v>
      </c>
      <c r="O37" s="38" t="s">
        <v>109</v>
      </c>
      <c r="P37" s="31">
        <f t="shared" si="4"/>
        <v>0</v>
      </c>
      <c r="Q37" s="31">
        <f t="shared" si="5"/>
        <v>0</v>
      </c>
      <c r="R37" s="39" t="s">
        <v>109</v>
      </c>
      <c r="S37" s="39">
        <f t="shared" si="6"/>
        <v>0</v>
      </c>
      <c r="T37" s="38" t="str">
        <f t="shared" si="7"/>
        <v/>
      </c>
      <c r="U37" s="38" t="s">
        <v>109</v>
      </c>
      <c r="V37" s="90" t="s">
        <v>110</v>
      </c>
      <c r="W37" s="91" t="s">
        <v>109</v>
      </c>
      <c r="X37" s="91" t="s">
        <v>111</v>
      </c>
      <c r="Y37" s="90" t="s">
        <v>112</v>
      </c>
      <c r="Z37" s="90" t="s">
        <v>113</v>
      </c>
      <c r="AA37" s="90" t="s">
        <v>109</v>
      </c>
      <c r="AB37" s="90" t="s">
        <v>113</v>
      </c>
      <c r="AC37" s="15"/>
      <c r="AD37" s="15"/>
      <c r="AE37" s="15"/>
      <c r="AF37" s="15"/>
      <c r="AG37" s="15"/>
      <c r="AH37" s="15"/>
      <c r="AI37" s="15"/>
      <c r="AJ37" s="15"/>
      <c r="AK37" s="15"/>
      <c r="AL37" s="15"/>
      <c r="AM37" s="15"/>
      <c r="AN37" s="15"/>
      <c r="AO37" s="15"/>
      <c r="AP37" s="15"/>
      <c r="AQ37" s="15"/>
      <c r="AR37" s="15"/>
      <c r="AS37" s="15"/>
    </row>
    <row r="38" spans="1:45" s="12" customFormat="1" ht="109" customHeight="1" x14ac:dyDescent="0.3">
      <c r="A38" s="10" t="s">
        <v>190</v>
      </c>
      <c r="B38" s="108" t="s">
        <v>160</v>
      </c>
      <c r="C38" s="110" t="s">
        <v>191</v>
      </c>
      <c r="D38" s="110" t="s">
        <v>199</v>
      </c>
      <c r="E38" s="110" t="s">
        <v>200</v>
      </c>
      <c r="F38" s="10" t="s">
        <v>81</v>
      </c>
      <c r="G38" s="10" t="s">
        <v>108</v>
      </c>
      <c r="H38" s="11">
        <f t="shared" si="0"/>
        <v>0</v>
      </c>
      <c r="I38" s="38" t="s">
        <v>109</v>
      </c>
      <c r="J38" s="31">
        <f t="shared" si="1"/>
        <v>0</v>
      </c>
      <c r="K38" s="38" t="s">
        <v>109</v>
      </c>
      <c r="L38" s="31">
        <f t="shared" si="2"/>
        <v>0</v>
      </c>
      <c r="M38" s="38" t="s">
        <v>109</v>
      </c>
      <c r="N38" s="31">
        <f t="shared" si="3"/>
        <v>0</v>
      </c>
      <c r="O38" s="38" t="s">
        <v>109</v>
      </c>
      <c r="P38" s="31">
        <f t="shared" si="4"/>
        <v>0</v>
      </c>
      <c r="Q38" s="31">
        <f t="shared" si="5"/>
        <v>0</v>
      </c>
      <c r="R38" s="39" t="s">
        <v>109</v>
      </c>
      <c r="S38" s="39">
        <f t="shared" si="6"/>
        <v>0</v>
      </c>
      <c r="T38" s="38" t="str">
        <f t="shared" si="7"/>
        <v/>
      </c>
      <c r="U38" s="38" t="s">
        <v>109</v>
      </c>
      <c r="V38" s="90" t="s">
        <v>110</v>
      </c>
      <c r="W38" s="91" t="s">
        <v>109</v>
      </c>
      <c r="X38" s="91" t="s">
        <v>111</v>
      </c>
      <c r="Y38" s="90" t="s">
        <v>112</v>
      </c>
      <c r="Z38" s="90" t="s">
        <v>113</v>
      </c>
      <c r="AA38" s="90" t="s">
        <v>109</v>
      </c>
      <c r="AB38" s="90" t="s">
        <v>113</v>
      </c>
      <c r="AC38" s="15"/>
      <c r="AD38" s="15"/>
      <c r="AE38" s="15"/>
      <c r="AF38" s="15"/>
      <c r="AG38" s="15"/>
      <c r="AH38" s="15"/>
      <c r="AI38" s="15"/>
      <c r="AJ38" s="15"/>
      <c r="AK38" s="15"/>
      <c r="AL38" s="15"/>
      <c r="AM38" s="15"/>
      <c r="AN38" s="15"/>
      <c r="AO38" s="15"/>
      <c r="AP38" s="15"/>
      <c r="AQ38" s="15"/>
      <c r="AR38" s="15"/>
      <c r="AS38" s="15"/>
    </row>
    <row r="39" spans="1:45" s="12" customFormat="1" ht="145.5" customHeight="1" x14ac:dyDescent="0.3">
      <c r="A39" s="10" t="s">
        <v>201</v>
      </c>
      <c r="B39" s="108" t="s">
        <v>104</v>
      </c>
      <c r="C39" s="110" t="s">
        <v>202</v>
      </c>
      <c r="D39" s="110" t="s">
        <v>203</v>
      </c>
      <c r="E39" s="110" t="s">
        <v>204</v>
      </c>
      <c r="F39" s="10" t="s">
        <v>81</v>
      </c>
      <c r="G39" s="10" t="s">
        <v>108</v>
      </c>
      <c r="H39" s="11">
        <f t="shared" si="0"/>
        <v>0</v>
      </c>
      <c r="I39" s="38" t="s">
        <v>109</v>
      </c>
      <c r="J39" s="31">
        <f t="shared" si="1"/>
        <v>0</v>
      </c>
      <c r="K39" s="38" t="s">
        <v>109</v>
      </c>
      <c r="L39" s="31">
        <f t="shared" si="2"/>
        <v>0</v>
      </c>
      <c r="M39" s="38" t="s">
        <v>109</v>
      </c>
      <c r="N39" s="31">
        <f t="shared" si="3"/>
        <v>0</v>
      </c>
      <c r="O39" s="38" t="s">
        <v>109</v>
      </c>
      <c r="P39" s="31">
        <f t="shared" si="4"/>
        <v>0</v>
      </c>
      <c r="Q39" s="31">
        <f t="shared" si="5"/>
        <v>0</v>
      </c>
      <c r="R39" s="39" t="s">
        <v>109</v>
      </c>
      <c r="S39" s="39">
        <f t="shared" si="6"/>
        <v>0</v>
      </c>
      <c r="T39" s="38" t="str">
        <f t="shared" si="7"/>
        <v/>
      </c>
      <c r="U39" s="38" t="s">
        <v>109</v>
      </c>
      <c r="V39" s="90" t="s">
        <v>110</v>
      </c>
      <c r="W39" s="91" t="s">
        <v>109</v>
      </c>
      <c r="X39" s="91" t="s">
        <v>111</v>
      </c>
      <c r="Y39" s="90" t="s">
        <v>112</v>
      </c>
      <c r="Z39" s="90" t="s">
        <v>113</v>
      </c>
      <c r="AA39" s="90" t="s">
        <v>109</v>
      </c>
      <c r="AB39" s="90" t="s">
        <v>113</v>
      </c>
      <c r="AC39" s="15"/>
      <c r="AD39" s="15"/>
      <c r="AE39" s="15"/>
      <c r="AF39" s="15"/>
      <c r="AG39" s="15"/>
      <c r="AH39" s="15"/>
      <c r="AI39" s="15"/>
      <c r="AJ39" s="15"/>
      <c r="AK39" s="15"/>
      <c r="AL39" s="15"/>
      <c r="AM39" s="15"/>
      <c r="AN39" s="15"/>
      <c r="AO39" s="15"/>
      <c r="AP39" s="15"/>
      <c r="AQ39" s="15"/>
      <c r="AR39" s="15"/>
      <c r="AS39" s="15"/>
    </row>
    <row r="40" spans="1:45" s="12" customFormat="1" ht="98.15" customHeight="1" x14ac:dyDescent="0.3">
      <c r="A40" s="10" t="s">
        <v>205</v>
      </c>
      <c r="B40" s="108" t="s">
        <v>104</v>
      </c>
      <c r="C40" s="110" t="s">
        <v>206</v>
      </c>
      <c r="D40" s="110" t="s">
        <v>207</v>
      </c>
      <c r="E40" s="110" t="s">
        <v>208</v>
      </c>
      <c r="F40" s="10" t="s">
        <v>81</v>
      </c>
      <c r="G40" s="10" t="s">
        <v>108</v>
      </c>
      <c r="H40" s="11">
        <f t="shared" si="0"/>
        <v>0</v>
      </c>
      <c r="I40" s="38" t="s">
        <v>109</v>
      </c>
      <c r="J40" s="31">
        <f t="shared" si="1"/>
        <v>0</v>
      </c>
      <c r="K40" s="38" t="s">
        <v>109</v>
      </c>
      <c r="L40" s="31">
        <f t="shared" si="2"/>
        <v>0</v>
      </c>
      <c r="M40" s="38" t="s">
        <v>109</v>
      </c>
      <c r="N40" s="31">
        <f t="shared" si="3"/>
        <v>0</v>
      </c>
      <c r="O40" s="38" t="s">
        <v>109</v>
      </c>
      <c r="P40" s="31">
        <f t="shared" si="4"/>
        <v>0</v>
      </c>
      <c r="Q40" s="31">
        <f t="shared" si="5"/>
        <v>0</v>
      </c>
      <c r="R40" s="39" t="s">
        <v>109</v>
      </c>
      <c r="S40" s="39">
        <f t="shared" si="6"/>
        <v>0</v>
      </c>
      <c r="T40" s="38" t="str">
        <f t="shared" si="7"/>
        <v/>
      </c>
      <c r="U40" s="38" t="s">
        <v>109</v>
      </c>
      <c r="V40" s="90" t="s">
        <v>110</v>
      </c>
      <c r="W40" s="91" t="s">
        <v>109</v>
      </c>
      <c r="X40" s="91" t="s">
        <v>111</v>
      </c>
      <c r="Y40" s="90" t="s">
        <v>112</v>
      </c>
      <c r="Z40" s="90" t="s">
        <v>113</v>
      </c>
      <c r="AA40" s="90" t="s">
        <v>109</v>
      </c>
      <c r="AB40" s="90" t="s">
        <v>113</v>
      </c>
      <c r="AC40" s="15"/>
      <c r="AD40" s="15"/>
      <c r="AE40" s="15"/>
      <c r="AF40" s="15"/>
      <c r="AG40" s="15"/>
      <c r="AH40" s="15"/>
      <c r="AI40" s="15"/>
      <c r="AJ40" s="15"/>
      <c r="AK40" s="15"/>
      <c r="AL40" s="15"/>
      <c r="AM40" s="15"/>
      <c r="AN40" s="15"/>
      <c r="AO40" s="15"/>
      <c r="AP40" s="15"/>
      <c r="AQ40" s="15"/>
      <c r="AR40" s="15"/>
      <c r="AS40" s="15"/>
    </row>
    <row r="41" spans="1:45" s="12" customFormat="1" ht="113.5" customHeight="1" x14ac:dyDescent="0.3">
      <c r="A41" s="10" t="s">
        <v>209</v>
      </c>
      <c r="B41" s="108" t="s">
        <v>104</v>
      </c>
      <c r="C41" s="110" t="s">
        <v>210</v>
      </c>
      <c r="D41" s="110" t="s">
        <v>211</v>
      </c>
      <c r="E41" s="110" t="s">
        <v>212</v>
      </c>
      <c r="F41" s="10" t="s">
        <v>81</v>
      </c>
      <c r="G41" s="10" t="s">
        <v>108</v>
      </c>
      <c r="H41" s="11">
        <f t="shared" si="0"/>
        <v>0</v>
      </c>
      <c r="I41" s="38" t="s">
        <v>109</v>
      </c>
      <c r="J41" s="31">
        <f t="shared" si="1"/>
        <v>0</v>
      </c>
      <c r="K41" s="38" t="s">
        <v>109</v>
      </c>
      <c r="L41" s="31">
        <f t="shared" si="2"/>
        <v>0</v>
      </c>
      <c r="M41" s="38" t="s">
        <v>109</v>
      </c>
      <c r="N41" s="31">
        <f t="shared" si="3"/>
        <v>0</v>
      </c>
      <c r="O41" s="38" t="s">
        <v>109</v>
      </c>
      <c r="P41" s="31">
        <f t="shared" si="4"/>
        <v>0</v>
      </c>
      <c r="Q41" s="31">
        <f t="shared" si="5"/>
        <v>0</v>
      </c>
      <c r="R41" s="39" t="s">
        <v>109</v>
      </c>
      <c r="S41" s="39">
        <f t="shared" si="6"/>
        <v>0</v>
      </c>
      <c r="T41" s="38" t="str">
        <f t="shared" si="7"/>
        <v/>
      </c>
      <c r="U41" s="38" t="s">
        <v>109</v>
      </c>
      <c r="V41" s="90" t="s">
        <v>110</v>
      </c>
      <c r="W41" s="91" t="s">
        <v>109</v>
      </c>
      <c r="X41" s="91" t="s">
        <v>111</v>
      </c>
      <c r="Y41" s="90" t="s">
        <v>112</v>
      </c>
      <c r="Z41" s="90" t="s">
        <v>113</v>
      </c>
      <c r="AA41" s="90" t="s">
        <v>109</v>
      </c>
      <c r="AB41" s="90" t="s">
        <v>113</v>
      </c>
      <c r="AC41" s="15"/>
      <c r="AD41" s="15"/>
      <c r="AE41" s="15"/>
      <c r="AF41" s="15"/>
      <c r="AG41" s="15"/>
      <c r="AH41" s="15"/>
      <c r="AI41" s="15"/>
      <c r="AJ41" s="15"/>
      <c r="AK41" s="15"/>
      <c r="AL41" s="15"/>
      <c r="AM41" s="15"/>
      <c r="AN41" s="15"/>
      <c r="AO41" s="15"/>
      <c r="AP41" s="15"/>
      <c r="AQ41" s="15"/>
      <c r="AR41" s="15"/>
      <c r="AS41" s="15"/>
    </row>
    <row r="42" spans="1:45" s="12" customFormat="1" ht="110.5" customHeight="1" x14ac:dyDescent="0.3">
      <c r="A42" s="10" t="s">
        <v>213</v>
      </c>
      <c r="B42" s="108" t="s">
        <v>104</v>
      </c>
      <c r="C42" s="110" t="s">
        <v>214</v>
      </c>
      <c r="D42" s="110" t="s">
        <v>215</v>
      </c>
      <c r="E42" s="110" t="s">
        <v>216</v>
      </c>
      <c r="F42" s="10" t="s">
        <v>81</v>
      </c>
      <c r="G42" s="10" t="s">
        <v>108</v>
      </c>
      <c r="H42" s="11">
        <f t="shared" ref="H42:H59" si="29">IF(I42="Mycket låg",1,(IF(I42="Låg",2,(IF(I42="Medel",3,(IF(I42="Hög",4,(IF(I42="Mycket hög",5,0)))))))))</f>
        <v>0</v>
      </c>
      <c r="I42" s="38" t="s">
        <v>109</v>
      </c>
      <c r="J42" s="31">
        <f t="shared" ref="J42:J59" si="30">IF(K42="Liten",1,(IF(K42="Medel",2,(IF(K42="Stor",3,0)))))</f>
        <v>0</v>
      </c>
      <c r="K42" s="38" t="s">
        <v>109</v>
      </c>
      <c r="L42" s="31">
        <f t="shared" ref="L42:L59" si="31">IF(M42="Kort",1,(IF(M42="Medel",2,(IF(M42="Lång",3,0)))))</f>
        <v>0</v>
      </c>
      <c r="M42" s="38" t="s">
        <v>109</v>
      </c>
      <c r="N42" s="31">
        <f t="shared" ref="N42:N59" si="32">IF(O42="Lokalt",1,(IF(O42="Regionalt",2,(IF(O42="Nationellt",3,0)))))</f>
        <v>0</v>
      </c>
      <c r="O42" s="38" t="s">
        <v>109</v>
      </c>
      <c r="P42" s="31">
        <f t="shared" ref="P42:P59" si="33">(H42*3+J42+L42+N42)</f>
        <v>0</v>
      </c>
      <c r="Q42" s="31">
        <f t="shared" ref="Q42:Q59" si="34">IF(R42="Låg",1,(IF(R42="Medelhög",2,(IF(R42="Hög",3,(IF(R42="Mycket hög",4,0)))))))</f>
        <v>0</v>
      </c>
      <c r="R42" s="39" t="s">
        <v>109</v>
      </c>
      <c r="S42" s="39">
        <f t="shared" ref="S42:S59" si="35">IF(Q42="","",P42*Q42)</f>
        <v>0</v>
      </c>
      <c r="T42" s="38" t="str">
        <f t="shared" ref="T42:T59" si="36">IF(S42=0,"",IF(S42&lt;=30, "Låg", IF(S42&lt;=40, "Medel", IF(S42&lt;=70, "Hög", "Extremt Hög"))))</f>
        <v/>
      </c>
      <c r="U42" s="38" t="s">
        <v>109</v>
      </c>
      <c r="V42" s="90" t="s">
        <v>110</v>
      </c>
      <c r="W42" s="91" t="s">
        <v>109</v>
      </c>
      <c r="X42" s="91" t="s">
        <v>111</v>
      </c>
      <c r="Y42" s="90" t="s">
        <v>112</v>
      </c>
      <c r="Z42" s="90" t="s">
        <v>113</v>
      </c>
      <c r="AA42" s="90" t="s">
        <v>109</v>
      </c>
      <c r="AB42" s="90" t="s">
        <v>113</v>
      </c>
      <c r="AC42" s="15"/>
      <c r="AD42" s="15"/>
      <c r="AE42" s="15"/>
      <c r="AF42" s="15"/>
      <c r="AG42" s="15"/>
      <c r="AH42" s="15"/>
      <c r="AI42" s="15"/>
      <c r="AJ42" s="15"/>
      <c r="AK42" s="15"/>
      <c r="AL42" s="15"/>
      <c r="AM42" s="15"/>
      <c r="AN42" s="15"/>
      <c r="AO42" s="15"/>
      <c r="AP42" s="15"/>
      <c r="AQ42" s="15"/>
      <c r="AR42" s="15"/>
      <c r="AS42" s="15"/>
    </row>
    <row r="43" spans="1:45" s="12" customFormat="1" ht="108" customHeight="1" x14ac:dyDescent="0.3">
      <c r="A43" s="10" t="s">
        <v>217</v>
      </c>
      <c r="B43" s="108" t="s">
        <v>104</v>
      </c>
      <c r="C43" s="110" t="s">
        <v>218</v>
      </c>
      <c r="D43" s="110" t="s">
        <v>219</v>
      </c>
      <c r="E43" s="110" t="s">
        <v>220</v>
      </c>
      <c r="F43" s="10" t="s">
        <v>81</v>
      </c>
      <c r="G43" s="10" t="s">
        <v>108</v>
      </c>
      <c r="H43" s="11">
        <f t="shared" si="29"/>
        <v>0</v>
      </c>
      <c r="I43" s="38" t="s">
        <v>109</v>
      </c>
      <c r="J43" s="31">
        <f t="shared" si="30"/>
        <v>0</v>
      </c>
      <c r="K43" s="38" t="s">
        <v>109</v>
      </c>
      <c r="L43" s="31">
        <f t="shared" si="31"/>
        <v>0</v>
      </c>
      <c r="M43" s="38" t="s">
        <v>109</v>
      </c>
      <c r="N43" s="31">
        <f t="shared" si="32"/>
        <v>0</v>
      </c>
      <c r="O43" s="38" t="s">
        <v>109</v>
      </c>
      <c r="P43" s="31">
        <f t="shared" si="33"/>
        <v>0</v>
      </c>
      <c r="Q43" s="31">
        <f t="shared" si="34"/>
        <v>0</v>
      </c>
      <c r="R43" s="39" t="s">
        <v>109</v>
      </c>
      <c r="S43" s="39">
        <f t="shared" si="35"/>
        <v>0</v>
      </c>
      <c r="T43" s="38" t="str">
        <f t="shared" si="36"/>
        <v/>
      </c>
      <c r="U43" s="38" t="s">
        <v>109</v>
      </c>
      <c r="V43" s="90" t="s">
        <v>110</v>
      </c>
      <c r="W43" s="91" t="s">
        <v>109</v>
      </c>
      <c r="X43" s="91" t="s">
        <v>111</v>
      </c>
      <c r="Y43" s="90" t="s">
        <v>112</v>
      </c>
      <c r="Z43" s="90" t="s">
        <v>113</v>
      </c>
      <c r="AA43" s="90" t="s">
        <v>109</v>
      </c>
      <c r="AB43" s="90" t="s">
        <v>113</v>
      </c>
      <c r="AC43" s="15"/>
      <c r="AD43" s="15"/>
      <c r="AE43" s="15"/>
      <c r="AF43" s="15"/>
      <c r="AG43" s="15"/>
      <c r="AH43" s="15"/>
      <c r="AI43" s="15"/>
      <c r="AJ43" s="15"/>
      <c r="AK43" s="15"/>
      <c r="AL43" s="15"/>
      <c r="AM43" s="15"/>
      <c r="AN43" s="15"/>
      <c r="AO43" s="15"/>
      <c r="AP43" s="15"/>
      <c r="AQ43" s="15"/>
      <c r="AR43" s="15"/>
      <c r="AS43" s="15"/>
    </row>
    <row r="44" spans="1:45" s="12" customFormat="1" ht="110.5" customHeight="1" x14ac:dyDescent="0.3">
      <c r="A44" s="10" t="s">
        <v>221</v>
      </c>
      <c r="B44" s="108" t="s">
        <v>104</v>
      </c>
      <c r="C44" s="110" t="s">
        <v>222</v>
      </c>
      <c r="D44" s="110" t="s">
        <v>223</v>
      </c>
      <c r="E44" s="110" t="s">
        <v>224</v>
      </c>
      <c r="F44" s="10" t="s">
        <v>81</v>
      </c>
      <c r="G44" s="10" t="s">
        <v>108</v>
      </c>
      <c r="H44" s="11">
        <f t="shared" si="29"/>
        <v>0</v>
      </c>
      <c r="I44" s="38" t="s">
        <v>109</v>
      </c>
      <c r="J44" s="31">
        <f t="shared" si="30"/>
        <v>0</v>
      </c>
      <c r="K44" s="38" t="s">
        <v>109</v>
      </c>
      <c r="L44" s="31">
        <f t="shared" si="31"/>
        <v>0</v>
      </c>
      <c r="M44" s="38" t="s">
        <v>109</v>
      </c>
      <c r="N44" s="31">
        <f t="shared" si="32"/>
        <v>0</v>
      </c>
      <c r="O44" s="38" t="s">
        <v>109</v>
      </c>
      <c r="P44" s="31">
        <f t="shared" si="33"/>
        <v>0</v>
      </c>
      <c r="Q44" s="31">
        <f t="shared" si="34"/>
        <v>0</v>
      </c>
      <c r="R44" s="39" t="s">
        <v>109</v>
      </c>
      <c r="S44" s="39">
        <f t="shared" si="35"/>
        <v>0</v>
      </c>
      <c r="T44" s="38" t="str">
        <f t="shared" si="36"/>
        <v/>
      </c>
      <c r="U44" s="38" t="s">
        <v>109</v>
      </c>
      <c r="V44" s="90" t="s">
        <v>110</v>
      </c>
      <c r="W44" s="91" t="s">
        <v>109</v>
      </c>
      <c r="X44" s="91" t="s">
        <v>111</v>
      </c>
      <c r="Y44" s="90" t="s">
        <v>112</v>
      </c>
      <c r="Z44" s="90" t="s">
        <v>113</v>
      </c>
      <c r="AA44" s="90" t="s">
        <v>109</v>
      </c>
      <c r="AB44" s="90" t="s">
        <v>113</v>
      </c>
      <c r="AC44" s="15"/>
      <c r="AD44" s="15"/>
      <c r="AE44" s="15"/>
      <c r="AF44" s="15"/>
      <c r="AG44" s="15"/>
      <c r="AH44" s="15"/>
      <c r="AI44" s="15"/>
      <c r="AJ44" s="15"/>
      <c r="AK44" s="15"/>
      <c r="AL44" s="15"/>
      <c r="AM44" s="15"/>
      <c r="AN44" s="15"/>
      <c r="AO44" s="15"/>
      <c r="AP44" s="15"/>
      <c r="AQ44" s="15"/>
      <c r="AR44" s="15"/>
      <c r="AS44" s="15"/>
    </row>
    <row r="45" spans="1:45" s="12" customFormat="1" ht="110.5" customHeight="1" x14ac:dyDescent="0.3">
      <c r="A45" s="10" t="s">
        <v>225</v>
      </c>
      <c r="B45" s="108" t="s">
        <v>104</v>
      </c>
      <c r="C45" s="110" t="s">
        <v>226</v>
      </c>
      <c r="D45" s="110" t="s">
        <v>227</v>
      </c>
      <c r="E45" s="110" t="s">
        <v>228</v>
      </c>
      <c r="F45" s="10" t="s">
        <v>81</v>
      </c>
      <c r="G45" s="10" t="s">
        <v>108</v>
      </c>
      <c r="H45" s="11">
        <f t="shared" si="29"/>
        <v>0</v>
      </c>
      <c r="I45" s="38" t="s">
        <v>109</v>
      </c>
      <c r="J45" s="31">
        <f t="shared" si="30"/>
        <v>0</v>
      </c>
      <c r="K45" s="38" t="s">
        <v>109</v>
      </c>
      <c r="L45" s="31">
        <f t="shared" si="31"/>
        <v>0</v>
      </c>
      <c r="M45" s="38" t="s">
        <v>109</v>
      </c>
      <c r="N45" s="31">
        <f t="shared" si="32"/>
        <v>0</v>
      </c>
      <c r="O45" s="38" t="s">
        <v>109</v>
      </c>
      <c r="P45" s="31">
        <f t="shared" si="33"/>
        <v>0</v>
      </c>
      <c r="Q45" s="31">
        <f t="shared" si="34"/>
        <v>0</v>
      </c>
      <c r="R45" s="39" t="s">
        <v>109</v>
      </c>
      <c r="S45" s="39">
        <f t="shared" si="35"/>
        <v>0</v>
      </c>
      <c r="T45" s="38" t="str">
        <f t="shared" si="36"/>
        <v/>
      </c>
      <c r="U45" s="38" t="s">
        <v>109</v>
      </c>
      <c r="V45" s="90" t="s">
        <v>110</v>
      </c>
      <c r="W45" s="91" t="s">
        <v>109</v>
      </c>
      <c r="X45" s="91" t="s">
        <v>111</v>
      </c>
      <c r="Y45" s="90" t="s">
        <v>112</v>
      </c>
      <c r="Z45" s="90" t="s">
        <v>113</v>
      </c>
      <c r="AA45" s="90" t="s">
        <v>109</v>
      </c>
      <c r="AB45" s="90" t="s">
        <v>113</v>
      </c>
      <c r="AC45" s="15"/>
      <c r="AD45" s="15"/>
      <c r="AE45" s="15"/>
      <c r="AF45" s="15"/>
      <c r="AG45" s="15"/>
      <c r="AH45" s="15"/>
      <c r="AI45" s="15"/>
      <c r="AJ45" s="15"/>
      <c r="AK45" s="15"/>
      <c r="AL45" s="15"/>
      <c r="AM45" s="15"/>
      <c r="AN45" s="15"/>
      <c r="AO45" s="15"/>
      <c r="AP45" s="15"/>
      <c r="AQ45" s="15"/>
      <c r="AR45" s="15"/>
      <c r="AS45" s="15"/>
    </row>
    <row r="46" spans="1:45" s="12" customFormat="1" ht="118.5" customHeight="1" x14ac:dyDescent="0.3">
      <c r="A46" s="10" t="s">
        <v>225</v>
      </c>
      <c r="B46" s="108" t="s">
        <v>130</v>
      </c>
      <c r="C46" s="110" t="s">
        <v>226</v>
      </c>
      <c r="D46" s="110" t="s">
        <v>229</v>
      </c>
      <c r="E46" s="110" t="s">
        <v>230</v>
      </c>
      <c r="F46" s="10" t="s">
        <v>81</v>
      </c>
      <c r="G46" s="10" t="s">
        <v>108</v>
      </c>
      <c r="H46" s="11">
        <f t="shared" si="29"/>
        <v>0</v>
      </c>
      <c r="I46" s="38" t="s">
        <v>109</v>
      </c>
      <c r="J46" s="31">
        <f t="shared" si="30"/>
        <v>0</v>
      </c>
      <c r="K46" s="38" t="s">
        <v>109</v>
      </c>
      <c r="L46" s="31">
        <f t="shared" si="31"/>
        <v>0</v>
      </c>
      <c r="M46" s="38" t="s">
        <v>109</v>
      </c>
      <c r="N46" s="31">
        <f t="shared" si="32"/>
        <v>0</v>
      </c>
      <c r="O46" s="38" t="s">
        <v>109</v>
      </c>
      <c r="P46" s="31">
        <f t="shared" si="33"/>
        <v>0</v>
      </c>
      <c r="Q46" s="31">
        <f t="shared" si="34"/>
        <v>0</v>
      </c>
      <c r="R46" s="39" t="s">
        <v>109</v>
      </c>
      <c r="S46" s="39">
        <f t="shared" si="35"/>
        <v>0</v>
      </c>
      <c r="T46" s="38" t="str">
        <f t="shared" si="36"/>
        <v/>
      </c>
      <c r="U46" s="38" t="s">
        <v>109</v>
      </c>
      <c r="V46" s="90" t="s">
        <v>110</v>
      </c>
      <c r="W46" s="91" t="s">
        <v>109</v>
      </c>
      <c r="X46" s="91" t="s">
        <v>111</v>
      </c>
      <c r="Y46" s="90" t="s">
        <v>112</v>
      </c>
      <c r="Z46" s="90" t="s">
        <v>113</v>
      </c>
      <c r="AA46" s="90" t="s">
        <v>109</v>
      </c>
      <c r="AB46" s="90" t="s">
        <v>113</v>
      </c>
      <c r="AC46" s="15"/>
      <c r="AD46" s="15"/>
      <c r="AE46" s="15"/>
      <c r="AF46" s="15"/>
      <c r="AG46" s="15"/>
      <c r="AH46" s="15"/>
      <c r="AI46" s="15"/>
      <c r="AJ46" s="15"/>
      <c r="AK46" s="15"/>
      <c r="AL46" s="15"/>
      <c r="AM46" s="15"/>
      <c r="AN46" s="15"/>
      <c r="AO46" s="15"/>
      <c r="AP46" s="15"/>
      <c r="AQ46" s="15"/>
      <c r="AR46" s="15"/>
      <c r="AS46" s="15"/>
    </row>
    <row r="47" spans="1:45" s="12" customFormat="1" ht="122.15" customHeight="1" x14ac:dyDescent="0.3">
      <c r="A47" s="10" t="s">
        <v>231</v>
      </c>
      <c r="B47" s="108" t="s">
        <v>104</v>
      </c>
      <c r="C47" s="110" t="s">
        <v>232</v>
      </c>
      <c r="D47" s="110" t="s">
        <v>233</v>
      </c>
      <c r="E47" s="110" t="s">
        <v>234</v>
      </c>
      <c r="F47" s="10" t="s">
        <v>81</v>
      </c>
      <c r="G47" s="10" t="s">
        <v>108</v>
      </c>
      <c r="H47" s="11">
        <f t="shared" si="29"/>
        <v>0</v>
      </c>
      <c r="I47" s="38" t="s">
        <v>109</v>
      </c>
      <c r="J47" s="31">
        <f t="shared" si="30"/>
        <v>0</v>
      </c>
      <c r="K47" s="38" t="s">
        <v>109</v>
      </c>
      <c r="L47" s="31">
        <f t="shared" si="31"/>
        <v>0</v>
      </c>
      <c r="M47" s="38" t="s">
        <v>109</v>
      </c>
      <c r="N47" s="31">
        <f t="shared" si="32"/>
        <v>0</v>
      </c>
      <c r="O47" s="38" t="s">
        <v>109</v>
      </c>
      <c r="P47" s="31">
        <f t="shared" si="33"/>
        <v>0</v>
      </c>
      <c r="Q47" s="31">
        <f t="shared" si="34"/>
        <v>0</v>
      </c>
      <c r="R47" s="39" t="s">
        <v>109</v>
      </c>
      <c r="S47" s="39">
        <f t="shared" si="35"/>
        <v>0</v>
      </c>
      <c r="T47" s="38" t="str">
        <f t="shared" si="36"/>
        <v/>
      </c>
      <c r="U47" s="38" t="s">
        <v>109</v>
      </c>
      <c r="V47" s="90" t="s">
        <v>110</v>
      </c>
      <c r="W47" s="91" t="s">
        <v>109</v>
      </c>
      <c r="X47" s="91" t="s">
        <v>111</v>
      </c>
      <c r="Y47" s="90" t="s">
        <v>112</v>
      </c>
      <c r="Z47" s="90" t="s">
        <v>113</v>
      </c>
      <c r="AA47" s="90" t="s">
        <v>109</v>
      </c>
      <c r="AB47" s="90" t="s">
        <v>113</v>
      </c>
      <c r="AC47" s="15"/>
      <c r="AD47" s="15"/>
      <c r="AE47" s="15"/>
      <c r="AF47" s="15"/>
      <c r="AG47" s="15"/>
      <c r="AH47" s="15"/>
      <c r="AI47" s="15"/>
      <c r="AJ47" s="15"/>
      <c r="AK47" s="15"/>
      <c r="AL47" s="15"/>
      <c r="AM47" s="15"/>
      <c r="AN47" s="15"/>
      <c r="AO47" s="15"/>
      <c r="AP47" s="15"/>
      <c r="AQ47" s="15"/>
      <c r="AR47" s="15"/>
      <c r="AS47" s="15"/>
    </row>
    <row r="48" spans="1:45" s="12" customFormat="1" ht="96.65" customHeight="1" x14ac:dyDescent="0.3">
      <c r="A48" s="10" t="s">
        <v>235</v>
      </c>
      <c r="B48" s="108" t="s">
        <v>104</v>
      </c>
      <c r="C48" s="110" t="s">
        <v>236</v>
      </c>
      <c r="D48" s="110" t="s">
        <v>237</v>
      </c>
      <c r="E48" s="110" t="s">
        <v>238</v>
      </c>
      <c r="F48" s="10" t="s">
        <v>81</v>
      </c>
      <c r="G48" s="10" t="s">
        <v>108</v>
      </c>
      <c r="H48" s="11">
        <f t="shared" si="29"/>
        <v>0</v>
      </c>
      <c r="I48" s="38" t="s">
        <v>109</v>
      </c>
      <c r="J48" s="31">
        <f t="shared" si="30"/>
        <v>0</v>
      </c>
      <c r="K48" s="38" t="s">
        <v>109</v>
      </c>
      <c r="L48" s="31">
        <f t="shared" si="31"/>
        <v>0</v>
      </c>
      <c r="M48" s="38" t="s">
        <v>109</v>
      </c>
      <c r="N48" s="31">
        <f t="shared" si="32"/>
        <v>0</v>
      </c>
      <c r="O48" s="38" t="s">
        <v>109</v>
      </c>
      <c r="P48" s="31">
        <f t="shared" si="33"/>
        <v>0</v>
      </c>
      <c r="Q48" s="31">
        <f t="shared" si="34"/>
        <v>0</v>
      </c>
      <c r="R48" s="39" t="s">
        <v>109</v>
      </c>
      <c r="S48" s="39">
        <f t="shared" si="35"/>
        <v>0</v>
      </c>
      <c r="T48" s="38" t="str">
        <f t="shared" si="36"/>
        <v/>
      </c>
      <c r="U48" s="38" t="s">
        <v>109</v>
      </c>
      <c r="V48" s="90" t="s">
        <v>110</v>
      </c>
      <c r="W48" s="91" t="s">
        <v>109</v>
      </c>
      <c r="X48" s="91" t="s">
        <v>111</v>
      </c>
      <c r="Y48" s="90" t="s">
        <v>112</v>
      </c>
      <c r="Z48" s="90" t="s">
        <v>113</v>
      </c>
      <c r="AA48" s="90" t="s">
        <v>109</v>
      </c>
      <c r="AB48" s="90" t="s">
        <v>113</v>
      </c>
      <c r="AC48" s="15"/>
      <c r="AD48" s="15"/>
      <c r="AE48" s="15"/>
      <c r="AF48" s="15"/>
      <c r="AG48" s="15"/>
      <c r="AH48" s="15"/>
      <c r="AI48" s="15"/>
      <c r="AJ48" s="15"/>
      <c r="AK48" s="15"/>
      <c r="AL48" s="15"/>
      <c r="AM48" s="15"/>
      <c r="AN48" s="15"/>
      <c r="AO48" s="15"/>
      <c r="AP48" s="15"/>
      <c r="AQ48" s="15"/>
      <c r="AR48" s="15"/>
      <c r="AS48" s="15"/>
    </row>
    <row r="49" spans="1:45" s="12" customFormat="1" ht="98.5" customHeight="1" x14ac:dyDescent="0.3">
      <c r="A49" s="10" t="s">
        <v>239</v>
      </c>
      <c r="B49" s="108" t="s">
        <v>104</v>
      </c>
      <c r="C49" s="110" t="s">
        <v>240</v>
      </c>
      <c r="D49" s="110" t="s">
        <v>241</v>
      </c>
      <c r="E49" s="110" t="s">
        <v>242</v>
      </c>
      <c r="F49" s="10" t="s">
        <v>81</v>
      </c>
      <c r="G49" s="10" t="s">
        <v>108</v>
      </c>
      <c r="H49" s="11">
        <f t="shared" si="29"/>
        <v>0</v>
      </c>
      <c r="I49" s="38" t="s">
        <v>109</v>
      </c>
      <c r="J49" s="31">
        <f t="shared" si="30"/>
        <v>0</v>
      </c>
      <c r="K49" s="38" t="s">
        <v>109</v>
      </c>
      <c r="L49" s="31">
        <f t="shared" si="31"/>
        <v>0</v>
      </c>
      <c r="M49" s="38" t="s">
        <v>109</v>
      </c>
      <c r="N49" s="31">
        <f t="shared" si="32"/>
        <v>0</v>
      </c>
      <c r="O49" s="38" t="s">
        <v>109</v>
      </c>
      <c r="P49" s="31">
        <f t="shared" si="33"/>
        <v>0</v>
      </c>
      <c r="Q49" s="31">
        <f t="shared" si="34"/>
        <v>0</v>
      </c>
      <c r="R49" s="39" t="s">
        <v>109</v>
      </c>
      <c r="S49" s="39">
        <f t="shared" si="35"/>
        <v>0</v>
      </c>
      <c r="T49" s="38" t="str">
        <f t="shared" si="36"/>
        <v/>
      </c>
      <c r="U49" s="38" t="s">
        <v>109</v>
      </c>
      <c r="V49" s="90" t="s">
        <v>110</v>
      </c>
      <c r="W49" s="91" t="s">
        <v>109</v>
      </c>
      <c r="X49" s="91" t="s">
        <v>111</v>
      </c>
      <c r="Y49" s="90" t="s">
        <v>112</v>
      </c>
      <c r="Z49" s="90" t="s">
        <v>113</v>
      </c>
      <c r="AA49" s="90" t="s">
        <v>109</v>
      </c>
      <c r="AB49" s="90" t="s">
        <v>113</v>
      </c>
      <c r="AC49" s="15"/>
      <c r="AD49" s="15"/>
      <c r="AE49" s="15"/>
      <c r="AF49" s="15"/>
      <c r="AG49" s="15"/>
      <c r="AH49" s="15"/>
      <c r="AI49" s="15"/>
      <c r="AJ49" s="15"/>
      <c r="AK49" s="15"/>
      <c r="AL49" s="15"/>
      <c r="AM49" s="15"/>
      <c r="AN49" s="15"/>
      <c r="AO49" s="15"/>
      <c r="AP49" s="15"/>
      <c r="AQ49" s="15"/>
      <c r="AR49" s="15"/>
      <c r="AS49" s="15"/>
    </row>
    <row r="50" spans="1:45" s="12" customFormat="1" ht="122.15" customHeight="1" x14ac:dyDescent="0.3">
      <c r="A50" s="10" t="s">
        <v>243</v>
      </c>
      <c r="B50" s="108" t="s">
        <v>104</v>
      </c>
      <c r="C50" s="110" t="s">
        <v>244</v>
      </c>
      <c r="D50" s="110" t="s">
        <v>245</v>
      </c>
      <c r="E50" s="110" t="s">
        <v>246</v>
      </c>
      <c r="F50" s="10" t="s">
        <v>81</v>
      </c>
      <c r="G50" s="10" t="s">
        <v>108</v>
      </c>
      <c r="H50" s="11">
        <f t="shared" si="29"/>
        <v>0</v>
      </c>
      <c r="I50" s="38" t="s">
        <v>109</v>
      </c>
      <c r="J50" s="31">
        <f t="shared" si="30"/>
        <v>0</v>
      </c>
      <c r="K50" s="38" t="s">
        <v>109</v>
      </c>
      <c r="L50" s="31">
        <f t="shared" si="31"/>
        <v>0</v>
      </c>
      <c r="M50" s="38" t="s">
        <v>109</v>
      </c>
      <c r="N50" s="31">
        <f t="shared" si="32"/>
        <v>0</v>
      </c>
      <c r="O50" s="38" t="s">
        <v>109</v>
      </c>
      <c r="P50" s="31">
        <f t="shared" si="33"/>
        <v>0</v>
      </c>
      <c r="Q50" s="31">
        <f t="shared" si="34"/>
        <v>0</v>
      </c>
      <c r="R50" s="39" t="s">
        <v>109</v>
      </c>
      <c r="S50" s="39">
        <f t="shared" si="35"/>
        <v>0</v>
      </c>
      <c r="T50" s="38" t="str">
        <f t="shared" si="36"/>
        <v/>
      </c>
      <c r="U50" s="38" t="s">
        <v>109</v>
      </c>
      <c r="V50" s="90" t="s">
        <v>110</v>
      </c>
      <c r="W50" s="91" t="s">
        <v>109</v>
      </c>
      <c r="X50" s="91" t="s">
        <v>111</v>
      </c>
      <c r="Y50" s="90" t="s">
        <v>112</v>
      </c>
      <c r="Z50" s="90" t="s">
        <v>113</v>
      </c>
      <c r="AA50" s="90" t="s">
        <v>109</v>
      </c>
      <c r="AB50" s="90" t="s">
        <v>113</v>
      </c>
      <c r="AC50" s="15"/>
      <c r="AD50" s="15"/>
      <c r="AE50" s="15"/>
      <c r="AF50" s="15"/>
      <c r="AG50" s="15"/>
      <c r="AH50" s="15"/>
      <c r="AI50" s="15"/>
      <c r="AJ50" s="15"/>
      <c r="AK50" s="15"/>
      <c r="AL50" s="15"/>
      <c r="AM50" s="15"/>
      <c r="AN50" s="15"/>
      <c r="AO50" s="15"/>
      <c r="AP50" s="15"/>
      <c r="AQ50" s="15"/>
      <c r="AR50" s="15"/>
      <c r="AS50" s="15"/>
    </row>
    <row r="51" spans="1:45" s="12" customFormat="1" ht="96.65" customHeight="1" x14ac:dyDescent="0.3">
      <c r="A51" s="10" t="s">
        <v>247</v>
      </c>
      <c r="B51" s="108" t="s">
        <v>104</v>
      </c>
      <c r="C51" s="110" t="s">
        <v>248</v>
      </c>
      <c r="D51" s="110" t="s">
        <v>249</v>
      </c>
      <c r="E51" s="110" t="s">
        <v>250</v>
      </c>
      <c r="F51" s="10" t="s">
        <v>81</v>
      </c>
      <c r="G51" s="10" t="s">
        <v>108</v>
      </c>
      <c r="H51" s="11">
        <f t="shared" si="29"/>
        <v>0</v>
      </c>
      <c r="I51" s="38" t="s">
        <v>109</v>
      </c>
      <c r="J51" s="31">
        <f t="shared" si="30"/>
        <v>0</v>
      </c>
      <c r="K51" s="38" t="s">
        <v>109</v>
      </c>
      <c r="L51" s="31">
        <f t="shared" si="31"/>
        <v>0</v>
      </c>
      <c r="M51" s="38" t="s">
        <v>109</v>
      </c>
      <c r="N51" s="31">
        <f t="shared" si="32"/>
        <v>0</v>
      </c>
      <c r="O51" s="38" t="s">
        <v>109</v>
      </c>
      <c r="P51" s="31">
        <f t="shared" si="33"/>
        <v>0</v>
      </c>
      <c r="Q51" s="31">
        <f t="shared" si="34"/>
        <v>0</v>
      </c>
      <c r="R51" s="39" t="s">
        <v>109</v>
      </c>
      <c r="S51" s="39">
        <f t="shared" si="35"/>
        <v>0</v>
      </c>
      <c r="T51" s="38" t="str">
        <f t="shared" si="36"/>
        <v/>
      </c>
      <c r="U51" s="38" t="s">
        <v>109</v>
      </c>
      <c r="V51" s="90" t="s">
        <v>110</v>
      </c>
      <c r="W51" s="91" t="s">
        <v>109</v>
      </c>
      <c r="X51" s="91" t="s">
        <v>111</v>
      </c>
      <c r="Y51" s="90" t="s">
        <v>112</v>
      </c>
      <c r="Z51" s="90" t="s">
        <v>113</v>
      </c>
      <c r="AA51" s="90" t="s">
        <v>109</v>
      </c>
      <c r="AB51" s="90" t="s">
        <v>113</v>
      </c>
      <c r="AC51" s="15"/>
      <c r="AD51" s="15"/>
      <c r="AE51" s="15"/>
      <c r="AF51" s="15"/>
      <c r="AG51" s="15"/>
      <c r="AH51" s="15"/>
      <c r="AI51" s="15"/>
      <c r="AJ51" s="15"/>
      <c r="AK51" s="15"/>
      <c r="AL51" s="15"/>
      <c r="AM51" s="15"/>
      <c r="AN51" s="15"/>
      <c r="AO51" s="15"/>
      <c r="AP51" s="15"/>
      <c r="AQ51" s="15"/>
      <c r="AR51" s="15"/>
      <c r="AS51" s="15"/>
    </row>
    <row r="52" spans="1:45" s="12" customFormat="1" ht="94.5" customHeight="1" x14ac:dyDescent="0.3">
      <c r="A52" s="10" t="s">
        <v>251</v>
      </c>
      <c r="B52" s="108" t="s">
        <v>104</v>
      </c>
      <c r="C52" s="110" t="s">
        <v>252</v>
      </c>
      <c r="D52" s="110" t="s">
        <v>253</v>
      </c>
      <c r="E52" s="110" t="s">
        <v>254</v>
      </c>
      <c r="F52" s="10" t="s">
        <v>81</v>
      </c>
      <c r="G52" s="10" t="s">
        <v>108</v>
      </c>
      <c r="H52" s="11">
        <f t="shared" si="29"/>
        <v>0</v>
      </c>
      <c r="I52" s="38" t="s">
        <v>109</v>
      </c>
      <c r="J52" s="31">
        <f t="shared" si="30"/>
        <v>0</v>
      </c>
      <c r="K52" s="38" t="s">
        <v>109</v>
      </c>
      <c r="L52" s="31">
        <f t="shared" si="31"/>
        <v>0</v>
      </c>
      <c r="M52" s="38" t="s">
        <v>109</v>
      </c>
      <c r="N52" s="31">
        <f t="shared" si="32"/>
        <v>0</v>
      </c>
      <c r="O52" s="38" t="s">
        <v>109</v>
      </c>
      <c r="P52" s="31">
        <f t="shared" si="33"/>
        <v>0</v>
      </c>
      <c r="Q52" s="31">
        <f t="shared" si="34"/>
        <v>0</v>
      </c>
      <c r="R52" s="39" t="s">
        <v>109</v>
      </c>
      <c r="S52" s="39">
        <f t="shared" si="35"/>
        <v>0</v>
      </c>
      <c r="T52" s="38" t="str">
        <f t="shared" si="36"/>
        <v/>
      </c>
      <c r="U52" s="38" t="s">
        <v>109</v>
      </c>
      <c r="V52" s="90" t="s">
        <v>110</v>
      </c>
      <c r="W52" s="91" t="s">
        <v>109</v>
      </c>
      <c r="X52" s="91" t="s">
        <v>111</v>
      </c>
      <c r="Y52" s="90" t="s">
        <v>112</v>
      </c>
      <c r="Z52" s="90" t="s">
        <v>113</v>
      </c>
      <c r="AA52" s="90" t="s">
        <v>109</v>
      </c>
      <c r="AB52" s="90" t="s">
        <v>113</v>
      </c>
      <c r="AC52" s="15"/>
      <c r="AD52" s="15"/>
      <c r="AE52" s="15"/>
      <c r="AF52" s="15"/>
      <c r="AG52" s="15"/>
      <c r="AH52" s="15"/>
      <c r="AI52" s="15"/>
      <c r="AJ52" s="15"/>
      <c r="AK52" s="15"/>
      <c r="AL52" s="15"/>
      <c r="AM52" s="15"/>
      <c r="AN52" s="15"/>
      <c r="AO52" s="15"/>
      <c r="AP52" s="15"/>
      <c r="AQ52" s="15"/>
      <c r="AR52" s="15"/>
      <c r="AS52" s="15"/>
    </row>
    <row r="53" spans="1:45" s="12" customFormat="1" ht="96.65" customHeight="1" x14ac:dyDescent="0.3">
      <c r="A53" s="10" t="s">
        <v>255</v>
      </c>
      <c r="B53" s="108" t="s">
        <v>104</v>
      </c>
      <c r="C53" s="110" t="s">
        <v>256</v>
      </c>
      <c r="D53" s="110" t="s">
        <v>257</v>
      </c>
      <c r="E53" s="110" t="s">
        <v>258</v>
      </c>
      <c r="F53" s="10" t="s">
        <v>81</v>
      </c>
      <c r="G53" s="10" t="s">
        <v>108</v>
      </c>
      <c r="H53" s="11">
        <f t="shared" si="29"/>
        <v>0</v>
      </c>
      <c r="I53" s="38" t="s">
        <v>109</v>
      </c>
      <c r="J53" s="31">
        <f t="shared" si="30"/>
        <v>0</v>
      </c>
      <c r="K53" s="38" t="s">
        <v>109</v>
      </c>
      <c r="L53" s="31">
        <f t="shared" si="31"/>
        <v>0</v>
      </c>
      <c r="M53" s="38" t="s">
        <v>109</v>
      </c>
      <c r="N53" s="31">
        <f t="shared" si="32"/>
        <v>0</v>
      </c>
      <c r="O53" s="38" t="s">
        <v>109</v>
      </c>
      <c r="P53" s="31">
        <f t="shared" si="33"/>
        <v>0</v>
      </c>
      <c r="Q53" s="31">
        <f t="shared" si="34"/>
        <v>0</v>
      </c>
      <c r="R53" s="39" t="s">
        <v>109</v>
      </c>
      <c r="S53" s="39">
        <f t="shared" si="35"/>
        <v>0</v>
      </c>
      <c r="T53" s="38" t="str">
        <f t="shared" si="36"/>
        <v/>
      </c>
      <c r="U53" s="38" t="s">
        <v>109</v>
      </c>
      <c r="V53" s="90" t="s">
        <v>110</v>
      </c>
      <c r="W53" s="91" t="s">
        <v>109</v>
      </c>
      <c r="X53" s="91" t="s">
        <v>111</v>
      </c>
      <c r="Y53" s="90" t="s">
        <v>112</v>
      </c>
      <c r="Z53" s="90" t="s">
        <v>113</v>
      </c>
      <c r="AA53" s="90" t="s">
        <v>109</v>
      </c>
      <c r="AB53" s="90" t="s">
        <v>113</v>
      </c>
      <c r="AC53" s="15"/>
      <c r="AD53" s="15"/>
      <c r="AE53" s="15"/>
      <c r="AF53" s="15"/>
      <c r="AG53" s="15"/>
      <c r="AH53" s="15"/>
      <c r="AI53" s="15"/>
      <c r="AJ53" s="15"/>
      <c r="AK53" s="15"/>
      <c r="AL53" s="15"/>
      <c r="AM53" s="15"/>
      <c r="AN53" s="15"/>
      <c r="AO53" s="15"/>
      <c r="AP53" s="15"/>
      <c r="AQ53" s="15"/>
      <c r="AR53" s="15"/>
      <c r="AS53" s="15"/>
    </row>
    <row r="54" spans="1:45" s="12" customFormat="1" ht="110.15" customHeight="1" x14ac:dyDescent="0.3">
      <c r="A54" s="10" t="s">
        <v>259</v>
      </c>
      <c r="B54" s="108" t="s">
        <v>104</v>
      </c>
      <c r="C54" s="110" t="s">
        <v>260</v>
      </c>
      <c r="D54" s="110" t="s">
        <v>261</v>
      </c>
      <c r="E54" s="110" t="s">
        <v>262</v>
      </c>
      <c r="F54" s="10" t="s">
        <v>81</v>
      </c>
      <c r="G54" s="10" t="s">
        <v>108</v>
      </c>
      <c r="H54" s="11">
        <f t="shared" si="29"/>
        <v>0</v>
      </c>
      <c r="I54" s="38" t="s">
        <v>109</v>
      </c>
      <c r="J54" s="31">
        <f t="shared" si="30"/>
        <v>0</v>
      </c>
      <c r="K54" s="38" t="s">
        <v>109</v>
      </c>
      <c r="L54" s="31">
        <f t="shared" si="31"/>
        <v>0</v>
      </c>
      <c r="M54" s="38" t="s">
        <v>109</v>
      </c>
      <c r="N54" s="31">
        <f t="shared" si="32"/>
        <v>0</v>
      </c>
      <c r="O54" s="38" t="s">
        <v>109</v>
      </c>
      <c r="P54" s="31">
        <f t="shared" si="33"/>
        <v>0</v>
      </c>
      <c r="Q54" s="31">
        <f t="shared" si="34"/>
        <v>0</v>
      </c>
      <c r="R54" s="39" t="s">
        <v>109</v>
      </c>
      <c r="S54" s="39">
        <f t="shared" si="35"/>
        <v>0</v>
      </c>
      <c r="T54" s="38" t="str">
        <f t="shared" si="36"/>
        <v/>
      </c>
      <c r="U54" s="38" t="s">
        <v>109</v>
      </c>
      <c r="V54" s="90" t="s">
        <v>110</v>
      </c>
      <c r="W54" s="91" t="s">
        <v>109</v>
      </c>
      <c r="X54" s="91" t="s">
        <v>111</v>
      </c>
      <c r="Y54" s="90" t="s">
        <v>112</v>
      </c>
      <c r="Z54" s="90" t="s">
        <v>113</v>
      </c>
      <c r="AA54" s="90" t="s">
        <v>109</v>
      </c>
      <c r="AB54" s="90" t="s">
        <v>113</v>
      </c>
      <c r="AC54" s="15"/>
      <c r="AD54" s="15"/>
      <c r="AE54" s="15"/>
      <c r="AF54" s="15"/>
      <c r="AG54" s="15"/>
      <c r="AH54" s="15"/>
      <c r="AI54" s="15"/>
      <c r="AJ54" s="15"/>
      <c r="AK54" s="15"/>
      <c r="AL54" s="15"/>
      <c r="AM54" s="15"/>
      <c r="AN54" s="15"/>
      <c r="AO54" s="15"/>
      <c r="AP54" s="15"/>
      <c r="AQ54" s="15"/>
      <c r="AR54" s="15"/>
      <c r="AS54" s="15"/>
    </row>
    <row r="55" spans="1:45" s="12" customFormat="1" ht="106" customHeight="1" x14ac:dyDescent="0.3">
      <c r="A55" s="10" t="s">
        <v>263</v>
      </c>
      <c r="B55" s="108" t="s">
        <v>104</v>
      </c>
      <c r="C55" s="110" t="s">
        <v>264</v>
      </c>
      <c r="D55" s="110" t="s">
        <v>265</v>
      </c>
      <c r="E55" s="110" t="s">
        <v>266</v>
      </c>
      <c r="F55" s="10" t="s">
        <v>81</v>
      </c>
      <c r="G55" s="10" t="s">
        <v>108</v>
      </c>
      <c r="H55" s="11">
        <f t="shared" si="29"/>
        <v>0</v>
      </c>
      <c r="I55" s="38" t="s">
        <v>109</v>
      </c>
      <c r="J55" s="31">
        <f t="shared" si="30"/>
        <v>0</v>
      </c>
      <c r="K55" s="38" t="s">
        <v>109</v>
      </c>
      <c r="L55" s="31">
        <f t="shared" si="31"/>
        <v>0</v>
      </c>
      <c r="M55" s="38" t="s">
        <v>109</v>
      </c>
      <c r="N55" s="31">
        <f t="shared" si="32"/>
        <v>0</v>
      </c>
      <c r="O55" s="38" t="s">
        <v>109</v>
      </c>
      <c r="P55" s="31">
        <f t="shared" si="33"/>
        <v>0</v>
      </c>
      <c r="Q55" s="31">
        <f t="shared" si="34"/>
        <v>0</v>
      </c>
      <c r="R55" s="39" t="s">
        <v>109</v>
      </c>
      <c r="S55" s="39">
        <f t="shared" si="35"/>
        <v>0</v>
      </c>
      <c r="T55" s="38" t="str">
        <f t="shared" si="36"/>
        <v/>
      </c>
      <c r="U55" s="38" t="s">
        <v>109</v>
      </c>
      <c r="V55" s="90" t="s">
        <v>110</v>
      </c>
      <c r="W55" s="91" t="s">
        <v>109</v>
      </c>
      <c r="X55" s="91" t="s">
        <v>111</v>
      </c>
      <c r="Y55" s="90" t="s">
        <v>112</v>
      </c>
      <c r="Z55" s="90" t="s">
        <v>113</v>
      </c>
      <c r="AA55" s="90" t="s">
        <v>109</v>
      </c>
      <c r="AB55" s="90" t="s">
        <v>113</v>
      </c>
      <c r="AC55" s="15"/>
      <c r="AD55" s="15"/>
      <c r="AE55" s="15"/>
      <c r="AF55" s="15"/>
      <c r="AG55" s="15"/>
      <c r="AH55" s="15"/>
      <c r="AI55" s="15"/>
      <c r="AJ55" s="15"/>
      <c r="AK55" s="15"/>
      <c r="AL55" s="15"/>
      <c r="AM55" s="15"/>
      <c r="AN55" s="15"/>
      <c r="AO55" s="15"/>
      <c r="AP55" s="15"/>
      <c r="AQ55" s="15"/>
      <c r="AR55" s="15"/>
      <c r="AS55" s="15"/>
    </row>
    <row r="56" spans="1:45" s="12" customFormat="1" ht="107.5" customHeight="1" x14ac:dyDescent="0.3">
      <c r="A56" s="10" t="s">
        <v>267</v>
      </c>
      <c r="B56" s="108" t="s">
        <v>104</v>
      </c>
      <c r="C56" s="10" t="s">
        <v>268</v>
      </c>
      <c r="D56" s="129" t="s">
        <v>507</v>
      </c>
      <c r="E56" s="110" t="s">
        <v>269</v>
      </c>
      <c r="F56" s="10" t="s">
        <v>81</v>
      </c>
      <c r="G56" s="10" t="s">
        <v>108</v>
      </c>
      <c r="H56" s="11">
        <f t="shared" si="29"/>
        <v>0</v>
      </c>
      <c r="I56" s="38" t="s">
        <v>109</v>
      </c>
      <c r="J56" s="31">
        <f t="shared" si="30"/>
        <v>0</v>
      </c>
      <c r="K56" s="38" t="s">
        <v>109</v>
      </c>
      <c r="L56" s="31">
        <f t="shared" si="31"/>
        <v>0</v>
      </c>
      <c r="M56" s="38" t="s">
        <v>109</v>
      </c>
      <c r="N56" s="31">
        <f t="shared" si="32"/>
        <v>0</v>
      </c>
      <c r="O56" s="38" t="s">
        <v>109</v>
      </c>
      <c r="P56" s="31">
        <f t="shared" si="33"/>
        <v>0</v>
      </c>
      <c r="Q56" s="31">
        <f t="shared" si="34"/>
        <v>0</v>
      </c>
      <c r="R56" s="39" t="s">
        <v>109</v>
      </c>
      <c r="S56" s="39">
        <f t="shared" si="35"/>
        <v>0</v>
      </c>
      <c r="T56" s="38" t="str">
        <f t="shared" si="36"/>
        <v/>
      </c>
      <c r="U56" s="38" t="s">
        <v>109</v>
      </c>
      <c r="V56" s="90" t="s">
        <v>110</v>
      </c>
      <c r="W56" s="91" t="s">
        <v>109</v>
      </c>
      <c r="X56" s="91" t="s">
        <v>111</v>
      </c>
      <c r="Y56" s="90" t="s">
        <v>112</v>
      </c>
      <c r="Z56" s="90" t="s">
        <v>113</v>
      </c>
      <c r="AA56" s="90" t="s">
        <v>109</v>
      </c>
      <c r="AB56" s="90" t="s">
        <v>113</v>
      </c>
      <c r="AC56" s="15"/>
      <c r="AD56" s="15"/>
      <c r="AE56" s="15"/>
      <c r="AF56" s="15"/>
      <c r="AG56" s="15"/>
      <c r="AH56" s="15"/>
      <c r="AI56" s="15"/>
      <c r="AJ56" s="15"/>
      <c r="AK56" s="15"/>
      <c r="AL56" s="15"/>
      <c r="AM56" s="15"/>
      <c r="AN56" s="15"/>
      <c r="AO56" s="15"/>
      <c r="AP56" s="15"/>
      <c r="AQ56" s="15"/>
      <c r="AR56" s="15"/>
      <c r="AS56" s="15"/>
    </row>
    <row r="57" spans="1:45" s="12" customFormat="1" ht="108" customHeight="1" x14ac:dyDescent="0.3">
      <c r="A57" s="10" t="s">
        <v>270</v>
      </c>
      <c r="B57" s="108" t="s">
        <v>104</v>
      </c>
      <c r="C57" s="110" t="s">
        <v>271</v>
      </c>
      <c r="D57" s="110" t="s">
        <v>272</v>
      </c>
      <c r="E57" s="110" t="s">
        <v>273</v>
      </c>
      <c r="F57" s="10" t="s">
        <v>81</v>
      </c>
      <c r="G57" s="10" t="s">
        <v>108</v>
      </c>
      <c r="H57" s="11">
        <f t="shared" si="29"/>
        <v>0</v>
      </c>
      <c r="I57" s="38" t="s">
        <v>109</v>
      </c>
      <c r="J57" s="31">
        <f t="shared" si="30"/>
        <v>0</v>
      </c>
      <c r="K57" s="38" t="s">
        <v>109</v>
      </c>
      <c r="L57" s="31">
        <f t="shared" si="31"/>
        <v>0</v>
      </c>
      <c r="M57" s="38" t="s">
        <v>109</v>
      </c>
      <c r="N57" s="31">
        <f t="shared" si="32"/>
        <v>0</v>
      </c>
      <c r="O57" s="38" t="s">
        <v>109</v>
      </c>
      <c r="P57" s="31">
        <f t="shared" si="33"/>
        <v>0</v>
      </c>
      <c r="Q57" s="31">
        <f t="shared" si="34"/>
        <v>0</v>
      </c>
      <c r="R57" s="39" t="s">
        <v>109</v>
      </c>
      <c r="S57" s="39">
        <f t="shared" si="35"/>
        <v>0</v>
      </c>
      <c r="T57" s="38" t="str">
        <f t="shared" si="36"/>
        <v/>
      </c>
      <c r="U57" s="38" t="s">
        <v>109</v>
      </c>
      <c r="V57" s="90" t="s">
        <v>110</v>
      </c>
      <c r="W57" s="91" t="s">
        <v>109</v>
      </c>
      <c r="X57" s="91" t="s">
        <v>111</v>
      </c>
      <c r="Y57" s="90" t="s">
        <v>112</v>
      </c>
      <c r="Z57" s="90" t="s">
        <v>113</v>
      </c>
      <c r="AA57" s="90" t="s">
        <v>109</v>
      </c>
      <c r="AB57" s="90" t="s">
        <v>113</v>
      </c>
      <c r="AC57" s="15"/>
      <c r="AD57" s="15"/>
      <c r="AE57" s="15"/>
      <c r="AF57" s="15"/>
      <c r="AG57" s="15"/>
      <c r="AH57" s="15"/>
      <c r="AI57" s="15"/>
      <c r="AJ57" s="15"/>
      <c r="AK57" s="15"/>
      <c r="AL57" s="15"/>
      <c r="AM57" s="15"/>
      <c r="AN57" s="15"/>
      <c r="AO57" s="15"/>
      <c r="AP57" s="15"/>
      <c r="AQ57" s="15"/>
      <c r="AR57" s="15"/>
      <c r="AS57" s="15"/>
    </row>
    <row r="58" spans="1:45" s="12" customFormat="1" ht="107.5" customHeight="1" x14ac:dyDescent="0.3">
      <c r="A58" s="10" t="s">
        <v>274</v>
      </c>
      <c r="B58" s="108" t="s">
        <v>104</v>
      </c>
      <c r="C58" s="110" t="s">
        <v>275</v>
      </c>
      <c r="D58" s="110" t="s">
        <v>276</v>
      </c>
      <c r="E58" s="110" t="s">
        <v>277</v>
      </c>
      <c r="F58" s="10" t="s">
        <v>81</v>
      </c>
      <c r="G58" s="10" t="s">
        <v>108</v>
      </c>
      <c r="H58" s="11">
        <f t="shared" si="29"/>
        <v>0</v>
      </c>
      <c r="I58" s="38" t="s">
        <v>109</v>
      </c>
      <c r="J58" s="31">
        <f t="shared" si="30"/>
        <v>0</v>
      </c>
      <c r="K58" s="38" t="s">
        <v>109</v>
      </c>
      <c r="L58" s="31">
        <f t="shared" si="31"/>
        <v>0</v>
      </c>
      <c r="M58" s="38" t="s">
        <v>109</v>
      </c>
      <c r="N58" s="31">
        <f t="shared" si="32"/>
        <v>0</v>
      </c>
      <c r="O58" s="38" t="s">
        <v>109</v>
      </c>
      <c r="P58" s="31">
        <f t="shared" si="33"/>
        <v>0</v>
      </c>
      <c r="Q58" s="31">
        <f t="shared" si="34"/>
        <v>0</v>
      </c>
      <c r="R58" s="39" t="s">
        <v>109</v>
      </c>
      <c r="S58" s="39">
        <f t="shared" si="35"/>
        <v>0</v>
      </c>
      <c r="T58" s="38" t="str">
        <f t="shared" si="36"/>
        <v/>
      </c>
      <c r="U58" s="38" t="s">
        <v>109</v>
      </c>
      <c r="V58" s="90" t="s">
        <v>110</v>
      </c>
      <c r="W58" s="91" t="s">
        <v>109</v>
      </c>
      <c r="X58" s="91" t="s">
        <v>111</v>
      </c>
      <c r="Y58" s="90" t="s">
        <v>112</v>
      </c>
      <c r="Z58" s="90" t="s">
        <v>113</v>
      </c>
      <c r="AA58" s="90" t="s">
        <v>109</v>
      </c>
      <c r="AB58" s="90" t="s">
        <v>113</v>
      </c>
      <c r="AC58" s="15"/>
      <c r="AD58" s="15"/>
      <c r="AE58" s="15"/>
      <c r="AF58" s="15"/>
      <c r="AG58" s="15"/>
      <c r="AH58" s="15"/>
      <c r="AI58" s="15"/>
      <c r="AJ58" s="15"/>
      <c r="AK58" s="15"/>
      <c r="AL58" s="15"/>
      <c r="AM58" s="15"/>
      <c r="AN58" s="15"/>
      <c r="AO58" s="15"/>
      <c r="AP58" s="15"/>
      <c r="AQ58" s="15"/>
      <c r="AR58" s="15"/>
      <c r="AS58" s="15"/>
    </row>
    <row r="59" spans="1:45" s="12" customFormat="1" ht="107.5" customHeight="1" x14ac:dyDescent="0.3">
      <c r="A59" s="10" t="s">
        <v>278</v>
      </c>
      <c r="B59" s="108" t="s">
        <v>104</v>
      </c>
      <c r="C59" s="110" t="s">
        <v>279</v>
      </c>
      <c r="D59" s="110" t="s">
        <v>280</v>
      </c>
      <c r="E59" s="110" t="s">
        <v>281</v>
      </c>
      <c r="F59" s="10" t="s">
        <v>81</v>
      </c>
      <c r="G59" s="10" t="s">
        <v>108</v>
      </c>
      <c r="H59" s="11">
        <f t="shared" si="29"/>
        <v>0</v>
      </c>
      <c r="I59" s="38" t="s">
        <v>109</v>
      </c>
      <c r="J59" s="31">
        <f t="shared" si="30"/>
        <v>0</v>
      </c>
      <c r="K59" s="38" t="s">
        <v>109</v>
      </c>
      <c r="L59" s="31">
        <f t="shared" si="31"/>
        <v>0</v>
      </c>
      <c r="M59" s="38" t="s">
        <v>109</v>
      </c>
      <c r="N59" s="31">
        <f t="shared" si="32"/>
        <v>0</v>
      </c>
      <c r="O59" s="38" t="s">
        <v>109</v>
      </c>
      <c r="P59" s="31">
        <f t="shared" si="33"/>
        <v>0</v>
      </c>
      <c r="Q59" s="31">
        <f t="shared" si="34"/>
        <v>0</v>
      </c>
      <c r="R59" s="39" t="s">
        <v>109</v>
      </c>
      <c r="S59" s="39">
        <f t="shared" si="35"/>
        <v>0</v>
      </c>
      <c r="T59" s="38" t="str">
        <f t="shared" si="36"/>
        <v/>
      </c>
      <c r="U59" s="38" t="s">
        <v>109</v>
      </c>
      <c r="V59" s="90" t="s">
        <v>110</v>
      </c>
      <c r="W59" s="91" t="s">
        <v>109</v>
      </c>
      <c r="X59" s="91" t="s">
        <v>111</v>
      </c>
      <c r="Y59" s="90" t="s">
        <v>112</v>
      </c>
      <c r="Z59" s="90" t="s">
        <v>113</v>
      </c>
      <c r="AA59" s="90" t="s">
        <v>109</v>
      </c>
      <c r="AB59" s="90" t="s">
        <v>113</v>
      </c>
      <c r="AC59" s="15"/>
      <c r="AD59" s="15"/>
      <c r="AE59" s="15"/>
      <c r="AF59" s="15"/>
      <c r="AG59" s="15"/>
      <c r="AH59" s="15"/>
      <c r="AI59" s="15"/>
      <c r="AJ59" s="15"/>
      <c r="AK59" s="15"/>
      <c r="AL59" s="15"/>
      <c r="AM59" s="15"/>
      <c r="AN59" s="15"/>
      <c r="AO59" s="15"/>
      <c r="AP59" s="15"/>
      <c r="AQ59" s="15"/>
      <c r="AR59" s="15"/>
      <c r="AS59" s="15"/>
    </row>
    <row r="60" spans="1:45" s="18" customFormat="1" ht="137.15" customHeight="1" x14ac:dyDescent="0.35">
      <c r="A60" s="10" t="s">
        <v>282</v>
      </c>
      <c r="B60" s="108" t="s">
        <v>104</v>
      </c>
      <c r="C60" s="110" t="s">
        <v>508</v>
      </c>
      <c r="D60" s="110" t="s">
        <v>509</v>
      </c>
      <c r="E60" s="114" t="s">
        <v>283</v>
      </c>
      <c r="F60" s="10" t="s">
        <v>81</v>
      </c>
      <c r="G60" s="10" t="s">
        <v>108</v>
      </c>
      <c r="H60" s="11">
        <f t="shared" ref="H60:H88" si="37">IF(I60="Mycket låg",1,(IF(I60="Låg",2,(IF(I60="Medel",3,(IF(I60="Hög",4,(IF(I60="Mycket hög",5,0)))))))))</f>
        <v>0</v>
      </c>
      <c r="I60" s="38" t="s">
        <v>109</v>
      </c>
      <c r="J60" s="31">
        <f t="shared" ref="J60:J88" si="38">IF(K60="Liten",1,(IF(K60="Medel",2,(IF(K60="Stor",3,0)))))</f>
        <v>0</v>
      </c>
      <c r="K60" s="38" t="s">
        <v>109</v>
      </c>
      <c r="L60" s="31">
        <f t="shared" ref="L60:L88" si="39">IF(M60="Kort",1,(IF(M60="Medel",2,(IF(M60="Lång",3,0)))))</f>
        <v>0</v>
      </c>
      <c r="M60" s="38" t="s">
        <v>109</v>
      </c>
      <c r="N60" s="31">
        <f t="shared" ref="N60:N88" si="40">IF(O60="Lokalt",1,(IF(O60="Regionalt",2,(IF(O60="Nationellt",3,0)))))</f>
        <v>0</v>
      </c>
      <c r="O60" s="38" t="s">
        <v>109</v>
      </c>
      <c r="P60" s="31">
        <f t="shared" ref="P60:P88" si="41">(H60*3+J60+L60+N60)</f>
        <v>0</v>
      </c>
      <c r="Q60" s="31">
        <f t="shared" ref="Q60:Q88" si="42">IF(R60="Låg",1,(IF(R60="Medelhög",2,(IF(R60="Hög",3,(IF(R60="Mycket hög",4,0)))))))</f>
        <v>0</v>
      </c>
      <c r="R60" s="39" t="s">
        <v>109</v>
      </c>
      <c r="S60" s="39">
        <f t="shared" ref="S60:S88" si="43">IF(Q60="","",P60*Q60)</f>
        <v>0</v>
      </c>
      <c r="T60" s="38" t="str">
        <f t="shared" ref="T60:T88" si="44">IF(S60=0,"",IF(S60&lt;=30, "Låg", IF(S60&lt;=40, "Medel", IF(S60&lt;=70, "Hög", "Extremt Hög"))))</f>
        <v/>
      </c>
      <c r="U60" s="38" t="s">
        <v>109</v>
      </c>
      <c r="V60" s="90" t="s">
        <v>110</v>
      </c>
      <c r="W60" s="91" t="s">
        <v>109</v>
      </c>
      <c r="X60" s="91" t="s">
        <v>111</v>
      </c>
      <c r="Y60" s="90" t="s">
        <v>112</v>
      </c>
      <c r="Z60" s="90" t="s">
        <v>113</v>
      </c>
      <c r="AA60" s="90" t="s">
        <v>109</v>
      </c>
      <c r="AB60" s="90" t="s">
        <v>113</v>
      </c>
    </row>
    <row r="61" spans="1:45" s="18" customFormat="1" ht="119.5" customHeight="1" x14ac:dyDescent="0.35">
      <c r="A61" s="10" t="s">
        <v>284</v>
      </c>
      <c r="B61" s="108" t="s">
        <v>104</v>
      </c>
      <c r="C61" s="110" t="s">
        <v>285</v>
      </c>
      <c r="D61" s="110" t="s">
        <v>286</v>
      </c>
      <c r="E61" s="110" t="s">
        <v>287</v>
      </c>
      <c r="F61" s="10" t="s">
        <v>81</v>
      </c>
      <c r="G61" s="10" t="s">
        <v>108</v>
      </c>
      <c r="H61" s="11">
        <f t="shared" si="37"/>
        <v>0</v>
      </c>
      <c r="I61" s="38" t="s">
        <v>109</v>
      </c>
      <c r="J61" s="31">
        <f t="shared" si="38"/>
        <v>0</v>
      </c>
      <c r="K61" s="38" t="s">
        <v>109</v>
      </c>
      <c r="L61" s="31">
        <f t="shared" si="39"/>
        <v>0</v>
      </c>
      <c r="M61" s="38" t="s">
        <v>109</v>
      </c>
      <c r="N61" s="31">
        <f t="shared" si="40"/>
        <v>0</v>
      </c>
      <c r="O61" s="38" t="s">
        <v>109</v>
      </c>
      <c r="P61" s="31">
        <f t="shared" si="41"/>
        <v>0</v>
      </c>
      <c r="Q61" s="31">
        <f t="shared" si="42"/>
        <v>0</v>
      </c>
      <c r="R61" s="39" t="s">
        <v>109</v>
      </c>
      <c r="S61" s="39">
        <f t="shared" si="43"/>
        <v>0</v>
      </c>
      <c r="T61" s="38" t="str">
        <f t="shared" si="44"/>
        <v/>
      </c>
      <c r="U61" s="38" t="s">
        <v>109</v>
      </c>
      <c r="V61" s="90" t="s">
        <v>110</v>
      </c>
      <c r="W61" s="91" t="s">
        <v>109</v>
      </c>
      <c r="X61" s="91" t="s">
        <v>111</v>
      </c>
      <c r="Y61" s="90" t="s">
        <v>112</v>
      </c>
      <c r="Z61" s="90" t="s">
        <v>113</v>
      </c>
      <c r="AA61" s="90" t="s">
        <v>109</v>
      </c>
      <c r="AB61" s="90" t="s">
        <v>113</v>
      </c>
    </row>
    <row r="62" spans="1:45" s="18" customFormat="1" ht="121.5" customHeight="1" x14ac:dyDescent="0.35">
      <c r="A62" s="10" t="s">
        <v>284</v>
      </c>
      <c r="B62" s="108" t="s">
        <v>130</v>
      </c>
      <c r="C62" s="110" t="s">
        <v>288</v>
      </c>
      <c r="D62" s="110" t="s">
        <v>289</v>
      </c>
      <c r="E62" s="110" t="s">
        <v>290</v>
      </c>
      <c r="F62" s="10" t="s">
        <v>81</v>
      </c>
      <c r="G62" s="10" t="s">
        <v>108</v>
      </c>
      <c r="H62" s="11">
        <f t="shared" si="37"/>
        <v>0</v>
      </c>
      <c r="I62" s="38" t="s">
        <v>109</v>
      </c>
      <c r="J62" s="31">
        <f t="shared" si="38"/>
        <v>0</v>
      </c>
      <c r="K62" s="38" t="s">
        <v>109</v>
      </c>
      <c r="L62" s="31">
        <f t="shared" si="39"/>
        <v>0</v>
      </c>
      <c r="M62" s="38" t="s">
        <v>109</v>
      </c>
      <c r="N62" s="31">
        <f t="shared" si="40"/>
        <v>0</v>
      </c>
      <c r="O62" s="38" t="s">
        <v>109</v>
      </c>
      <c r="P62" s="31">
        <f t="shared" si="41"/>
        <v>0</v>
      </c>
      <c r="Q62" s="31">
        <f t="shared" si="42"/>
        <v>0</v>
      </c>
      <c r="R62" s="39" t="s">
        <v>109</v>
      </c>
      <c r="S62" s="39">
        <f t="shared" si="43"/>
        <v>0</v>
      </c>
      <c r="T62" s="38" t="str">
        <f t="shared" si="44"/>
        <v/>
      </c>
      <c r="U62" s="38" t="s">
        <v>109</v>
      </c>
      <c r="V62" s="90" t="s">
        <v>110</v>
      </c>
      <c r="W62" s="91" t="s">
        <v>109</v>
      </c>
      <c r="X62" s="91" t="s">
        <v>111</v>
      </c>
      <c r="Y62" s="90" t="s">
        <v>112</v>
      </c>
      <c r="Z62" s="90" t="s">
        <v>113</v>
      </c>
      <c r="AA62" s="90" t="s">
        <v>109</v>
      </c>
      <c r="AB62" s="90" t="s">
        <v>113</v>
      </c>
    </row>
    <row r="63" spans="1:45" s="18" customFormat="1" ht="108" customHeight="1" x14ac:dyDescent="0.35">
      <c r="A63" s="10" t="s">
        <v>284</v>
      </c>
      <c r="B63" s="108" t="s">
        <v>157</v>
      </c>
      <c r="C63" s="110" t="s">
        <v>288</v>
      </c>
      <c r="D63" s="110" t="s">
        <v>291</v>
      </c>
      <c r="E63" s="110" t="s">
        <v>292</v>
      </c>
      <c r="F63" s="10" t="s">
        <v>81</v>
      </c>
      <c r="G63" s="10" t="s">
        <v>108</v>
      </c>
      <c r="H63" s="11">
        <f t="shared" si="37"/>
        <v>0</v>
      </c>
      <c r="I63" s="38" t="s">
        <v>109</v>
      </c>
      <c r="J63" s="31">
        <f t="shared" si="38"/>
        <v>0</v>
      </c>
      <c r="K63" s="38" t="s">
        <v>109</v>
      </c>
      <c r="L63" s="31">
        <f t="shared" si="39"/>
        <v>0</v>
      </c>
      <c r="M63" s="38" t="s">
        <v>109</v>
      </c>
      <c r="N63" s="31">
        <f t="shared" si="40"/>
        <v>0</v>
      </c>
      <c r="O63" s="38" t="s">
        <v>109</v>
      </c>
      <c r="P63" s="31">
        <f t="shared" si="41"/>
        <v>0</v>
      </c>
      <c r="Q63" s="31">
        <f t="shared" si="42"/>
        <v>0</v>
      </c>
      <c r="R63" s="39" t="s">
        <v>109</v>
      </c>
      <c r="S63" s="39">
        <f t="shared" si="43"/>
        <v>0</v>
      </c>
      <c r="T63" s="38" t="str">
        <f t="shared" si="44"/>
        <v/>
      </c>
      <c r="U63" s="38" t="s">
        <v>109</v>
      </c>
      <c r="V63" s="90" t="s">
        <v>110</v>
      </c>
      <c r="W63" s="91" t="s">
        <v>109</v>
      </c>
      <c r="X63" s="91" t="s">
        <v>111</v>
      </c>
      <c r="Y63" s="90" t="s">
        <v>112</v>
      </c>
      <c r="Z63" s="90" t="s">
        <v>113</v>
      </c>
      <c r="AA63" s="90" t="s">
        <v>109</v>
      </c>
      <c r="AB63" s="90" t="s">
        <v>113</v>
      </c>
    </row>
    <row r="64" spans="1:45" s="18" customFormat="1" ht="115" customHeight="1" x14ac:dyDescent="0.35">
      <c r="A64" s="10" t="s">
        <v>284</v>
      </c>
      <c r="B64" s="108" t="s">
        <v>160</v>
      </c>
      <c r="C64" s="110" t="s">
        <v>288</v>
      </c>
      <c r="D64" s="110" t="s">
        <v>293</v>
      </c>
      <c r="E64" s="110" t="s">
        <v>294</v>
      </c>
      <c r="F64" s="10" t="s">
        <v>81</v>
      </c>
      <c r="G64" s="10" t="s">
        <v>108</v>
      </c>
      <c r="H64" s="11">
        <f t="shared" si="37"/>
        <v>0</v>
      </c>
      <c r="I64" s="38" t="s">
        <v>109</v>
      </c>
      <c r="J64" s="31">
        <f t="shared" si="38"/>
        <v>0</v>
      </c>
      <c r="K64" s="38" t="s">
        <v>109</v>
      </c>
      <c r="L64" s="31">
        <f t="shared" si="39"/>
        <v>0</v>
      </c>
      <c r="M64" s="38" t="s">
        <v>109</v>
      </c>
      <c r="N64" s="31">
        <f t="shared" si="40"/>
        <v>0</v>
      </c>
      <c r="O64" s="38" t="s">
        <v>109</v>
      </c>
      <c r="P64" s="31">
        <f t="shared" si="41"/>
        <v>0</v>
      </c>
      <c r="Q64" s="31">
        <f t="shared" si="42"/>
        <v>0</v>
      </c>
      <c r="R64" s="39" t="s">
        <v>109</v>
      </c>
      <c r="S64" s="39">
        <f t="shared" si="43"/>
        <v>0</v>
      </c>
      <c r="T64" s="38" t="str">
        <f t="shared" si="44"/>
        <v/>
      </c>
      <c r="U64" s="38" t="s">
        <v>109</v>
      </c>
      <c r="V64" s="90" t="s">
        <v>110</v>
      </c>
      <c r="W64" s="91" t="s">
        <v>109</v>
      </c>
      <c r="X64" s="91" t="s">
        <v>111</v>
      </c>
      <c r="Y64" s="90" t="s">
        <v>112</v>
      </c>
      <c r="Z64" s="90" t="s">
        <v>113</v>
      </c>
      <c r="AA64" s="90" t="s">
        <v>109</v>
      </c>
      <c r="AB64" s="90" t="s">
        <v>113</v>
      </c>
    </row>
    <row r="65" spans="1:28" s="18" customFormat="1" ht="103" customHeight="1" x14ac:dyDescent="0.35">
      <c r="A65" s="10" t="s">
        <v>284</v>
      </c>
      <c r="B65" s="108" t="s">
        <v>163</v>
      </c>
      <c r="C65" s="110" t="s">
        <v>288</v>
      </c>
      <c r="D65" s="110" t="s">
        <v>295</v>
      </c>
      <c r="E65" s="110" t="s">
        <v>296</v>
      </c>
      <c r="F65" s="10" t="s">
        <v>81</v>
      </c>
      <c r="G65" s="10" t="s">
        <v>108</v>
      </c>
      <c r="H65" s="11">
        <f t="shared" si="37"/>
        <v>0</v>
      </c>
      <c r="I65" s="38" t="s">
        <v>109</v>
      </c>
      <c r="J65" s="31">
        <f t="shared" si="38"/>
        <v>0</v>
      </c>
      <c r="K65" s="38" t="s">
        <v>109</v>
      </c>
      <c r="L65" s="31">
        <f t="shared" si="39"/>
        <v>0</v>
      </c>
      <c r="M65" s="38" t="s">
        <v>109</v>
      </c>
      <c r="N65" s="31">
        <f t="shared" si="40"/>
        <v>0</v>
      </c>
      <c r="O65" s="38" t="s">
        <v>109</v>
      </c>
      <c r="P65" s="31">
        <f t="shared" si="41"/>
        <v>0</v>
      </c>
      <c r="Q65" s="31">
        <f t="shared" si="42"/>
        <v>0</v>
      </c>
      <c r="R65" s="39" t="s">
        <v>109</v>
      </c>
      <c r="S65" s="39">
        <f t="shared" si="43"/>
        <v>0</v>
      </c>
      <c r="T65" s="38" t="str">
        <f t="shared" si="44"/>
        <v/>
      </c>
      <c r="U65" s="38" t="s">
        <v>109</v>
      </c>
      <c r="V65" s="90" t="s">
        <v>110</v>
      </c>
      <c r="W65" s="91" t="s">
        <v>109</v>
      </c>
      <c r="X65" s="91" t="s">
        <v>111</v>
      </c>
      <c r="Y65" s="90" t="s">
        <v>112</v>
      </c>
      <c r="Z65" s="90" t="s">
        <v>113</v>
      </c>
      <c r="AA65" s="90" t="s">
        <v>109</v>
      </c>
      <c r="AB65" s="90" t="s">
        <v>113</v>
      </c>
    </row>
    <row r="66" spans="1:28" s="18" customFormat="1" ht="110.5" customHeight="1" x14ac:dyDescent="0.35">
      <c r="A66" s="10" t="s">
        <v>284</v>
      </c>
      <c r="B66" s="108" t="s">
        <v>166</v>
      </c>
      <c r="C66" s="110" t="s">
        <v>288</v>
      </c>
      <c r="D66" s="110" t="s">
        <v>297</v>
      </c>
      <c r="E66" s="110" t="s">
        <v>298</v>
      </c>
      <c r="F66" s="10" t="s">
        <v>81</v>
      </c>
      <c r="G66" s="10" t="s">
        <v>108</v>
      </c>
      <c r="H66" s="11">
        <f t="shared" si="37"/>
        <v>0</v>
      </c>
      <c r="I66" s="38" t="s">
        <v>109</v>
      </c>
      <c r="J66" s="31">
        <f t="shared" si="38"/>
        <v>0</v>
      </c>
      <c r="K66" s="38" t="s">
        <v>109</v>
      </c>
      <c r="L66" s="31">
        <f t="shared" si="39"/>
        <v>0</v>
      </c>
      <c r="M66" s="38" t="s">
        <v>109</v>
      </c>
      <c r="N66" s="31">
        <f t="shared" si="40"/>
        <v>0</v>
      </c>
      <c r="O66" s="38" t="s">
        <v>109</v>
      </c>
      <c r="P66" s="31">
        <f t="shared" si="41"/>
        <v>0</v>
      </c>
      <c r="Q66" s="31">
        <f t="shared" si="42"/>
        <v>0</v>
      </c>
      <c r="R66" s="39" t="s">
        <v>109</v>
      </c>
      <c r="S66" s="39">
        <f t="shared" si="43"/>
        <v>0</v>
      </c>
      <c r="T66" s="38" t="str">
        <f t="shared" si="44"/>
        <v/>
      </c>
      <c r="U66" s="38" t="s">
        <v>109</v>
      </c>
      <c r="V66" s="90" t="s">
        <v>110</v>
      </c>
      <c r="W66" s="91" t="s">
        <v>109</v>
      </c>
      <c r="X66" s="91" t="s">
        <v>111</v>
      </c>
      <c r="Y66" s="90" t="s">
        <v>112</v>
      </c>
      <c r="Z66" s="90" t="s">
        <v>113</v>
      </c>
      <c r="AA66" s="90" t="s">
        <v>109</v>
      </c>
      <c r="AB66" s="90" t="s">
        <v>113</v>
      </c>
    </row>
    <row r="67" spans="1:28" s="18" customFormat="1" ht="111" customHeight="1" x14ac:dyDescent="0.35">
      <c r="A67" s="10" t="s">
        <v>284</v>
      </c>
      <c r="B67" s="108" t="s">
        <v>169</v>
      </c>
      <c r="C67" s="110" t="s">
        <v>288</v>
      </c>
      <c r="D67" s="110" t="s">
        <v>299</v>
      </c>
      <c r="E67" s="110" t="s">
        <v>300</v>
      </c>
      <c r="F67" s="10" t="s">
        <v>81</v>
      </c>
      <c r="G67" s="10" t="s">
        <v>108</v>
      </c>
      <c r="H67" s="11">
        <f t="shared" si="37"/>
        <v>0</v>
      </c>
      <c r="I67" s="38" t="s">
        <v>109</v>
      </c>
      <c r="J67" s="31">
        <f t="shared" si="38"/>
        <v>0</v>
      </c>
      <c r="K67" s="38" t="s">
        <v>109</v>
      </c>
      <c r="L67" s="31">
        <f t="shared" si="39"/>
        <v>0</v>
      </c>
      <c r="M67" s="38" t="s">
        <v>109</v>
      </c>
      <c r="N67" s="31">
        <f t="shared" si="40"/>
        <v>0</v>
      </c>
      <c r="O67" s="38" t="s">
        <v>109</v>
      </c>
      <c r="P67" s="31">
        <f t="shared" si="41"/>
        <v>0</v>
      </c>
      <c r="Q67" s="31">
        <f t="shared" si="42"/>
        <v>0</v>
      </c>
      <c r="R67" s="39" t="s">
        <v>109</v>
      </c>
      <c r="S67" s="39">
        <f t="shared" si="43"/>
        <v>0</v>
      </c>
      <c r="T67" s="38" t="str">
        <f t="shared" si="44"/>
        <v/>
      </c>
      <c r="U67" s="38" t="s">
        <v>109</v>
      </c>
      <c r="V67" s="90" t="s">
        <v>110</v>
      </c>
      <c r="W67" s="91" t="s">
        <v>109</v>
      </c>
      <c r="X67" s="91" t="s">
        <v>111</v>
      </c>
      <c r="Y67" s="90" t="s">
        <v>112</v>
      </c>
      <c r="Z67" s="90" t="s">
        <v>113</v>
      </c>
      <c r="AA67" s="90" t="s">
        <v>109</v>
      </c>
      <c r="AB67" s="90" t="s">
        <v>113</v>
      </c>
    </row>
    <row r="68" spans="1:28" s="18" customFormat="1" ht="173.5" customHeight="1" x14ac:dyDescent="0.35">
      <c r="A68" s="10" t="s">
        <v>284</v>
      </c>
      <c r="B68" s="108" t="s">
        <v>301</v>
      </c>
      <c r="C68" s="110" t="s">
        <v>288</v>
      </c>
      <c r="D68" s="110" t="s">
        <v>302</v>
      </c>
      <c r="E68" s="110" t="s">
        <v>303</v>
      </c>
      <c r="F68" s="10" t="s">
        <v>81</v>
      </c>
      <c r="G68" s="10" t="s">
        <v>108</v>
      </c>
      <c r="H68" s="11">
        <f t="shared" si="37"/>
        <v>0</v>
      </c>
      <c r="I68" s="38" t="s">
        <v>109</v>
      </c>
      <c r="J68" s="31">
        <f t="shared" si="38"/>
        <v>0</v>
      </c>
      <c r="K68" s="38" t="s">
        <v>109</v>
      </c>
      <c r="L68" s="31">
        <f t="shared" si="39"/>
        <v>0</v>
      </c>
      <c r="M68" s="38" t="s">
        <v>109</v>
      </c>
      <c r="N68" s="31">
        <f t="shared" si="40"/>
        <v>0</v>
      </c>
      <c r="O68" s="38" t="s">
        <v>109</v>
      </c>
      <c r="P68" s="31">
        <f t="shared" si="41"/>
        <v>0</v>
      </c>
      <c r="Q68" s="31">
        <f t="shared" si="42"/>
        <v>0</v>
      </c>
      <c r="R68" s="39" t="s">
        <v>109</v>
      </c>
      <c r="S68" s="39">
        <f t="shared" si="43"/>
        <v>0</v>
      </c>
      <c r="T68" s="38" t="str">
        <f t="shared" si="44"/>
        <v/>
      </c>
      <c r="U68" s="38" t="s">
        <v>109</v>
      </c>
      <c r="V68" s="90" t="s">
        <v>110</v>
      </c>
      <c r="W68" s="91" t="s">
        <v>109</v>
      </c>
      <c r="X68" s="91" t="s">
        <v>111</v>
      </c>
      <c r="Y68" s="90" t="s">
        <v>112</v>
      </c>
      <c r="Z68" s="90" t="s">
        <v>113</v>
      </c>
      <c r="AA68" s="90" t="s">
        <v>109</v>
      </c>
      <c r="AB68" s="90" t="s">
        <v>113</v>
      </c>
    </row>
    <row r="69" spans="1:28" s="18" customFormat="1" ht="110.5" customHeight="1" x14ac:dyDescent="0.35">
      <c r="A69" s="10" t="s">
        <v>304</v>
      </c>
      <c r="B69" s="108" t="s">
        <v>104</v>
      </c>
      <c r="C69" s="110" t="s">
        <v>305</v>
      </c>
      <c r="D69" s="110" t="s">
        <v>306</v>
      </c>
      <c r="E69" s="110" t="s">
        <v>307</v>
      </c>
      <c r="F69" s="10" t="s">
        <v>81</v>
      </c>
      <c r="G69" s="10" t="s">
        <v>108</v>
      </c>
      <c r="H69" s="11">
        <f t="shared" si="37"/>
        <v>0</v>
      </c>
      <c r="I69" s="38" t="s">
        <v>109</v>
      </c>
      <c r="J69" s="31">
        <f t="shared" si="38"/>
        <v>0</v>
      </c>
      <c r="K69" s="38" t="s">
        <v>109</v>
      </c>
      <c r="L69" s="31">
        <f t="shared" si="39"/>
        <v>0</v>
      </c>
      <c r="M69" s="38" t="s">
        <v>109</v>
      </c>
      <c r="N69" s="31">
        <f t="shared" si="40"/>
        <v>0</v>
      </c>
      <c r="O69" s="38" t="s">
        <v>109</v>
      </c>
      <c r="P69" s="31">
        <f t="shared" si="41"/>
        <v>0</v>
      </c>
      <c r="Q69" s="31">
        <f t="shared" si="42"/>
        <v>0</v>
      </c>
      <c r="R69" s="39" t="s">
        <v>109</v>
      </c>
      <c r="S69" s="39">
        <f t="shared" si="43"/>
        <v>0</v>
      </c>
      <c r="T69" s="38" t="str">
        <f t="shared" si="44"/>
        <v/>
      </c>
      <c r="U69" s="38" t="s">
        <v>109</v>
      </c>
      <c r="V69" s="90" t="s">
        <v>110</v>
      </c>
      <c r="W69" s="91" t="s">
        <v>109</v>
      </c>
      <c r="X69" s="91" t="s">
        <v>111</v>
      </c>
      <c r="Y69" s="90" t="s">
        <v>112</v>
      </c>
      <c r="Z69" s="90" t="s">
        <v>113</v>
      </c>
      <c r="AA69" s="90" t="s">
        <v>109</v>
      </c>
      <c r="AB69" s="90" t="s">
        <v>113</v>
      </c>
    </row>
    <row r="70" spans="1:28" s="18" customFormat="1" ht="108" customHeight="1" x14ac:dyDescent="0.35">
      <c r="A70" s="10" t="s">
        <v>304</v>
      </c>
      <c r="B70" s="108" t="s">
        <v>130</v>
      </c>
      <c r="C70" s="110" t="s">
        <v>305</v>
      </c>
      <c r="D70" s="110" t="s">
        <v>308</v>
      </c>
      <c r="E70" s="110" t="s">
        <v>309</v>
      </c>
      <c r="F70" s="10" t="s">
        <v>81</v>
      </c>
      <c r="G70" s="10" t="s">
        <v>108</v>
      </c>
      <c r="H70" s="11">
        <f t="shared" si="37"/>
        <v>0</v>
      </c>
      <c r="I70" s="38" t="s">
        <v>109</v>
      </c>
      <c r="J70" s="31">
        <f t="shared" si="38"/>
        <v>0</v>
      </c>
      <c r="K70" s="38" t="s">
        <v>109</v>
      </c>
      <c r="L70" s="31">
        <f t="shared" si="39"/>
        <v>0</v>
      </c>
      <c r="M70" s="38" t="s">
        <v>109</v>
      </c>
      <c r="N70" s="31">
        <f t="shared" si="40"/>
        <v>0</v>
      </c>
      <c r="O70" s="38" t="s">
        <v>109</v>
      </c>
      <c r="P70" s="31">
        <f t="shared" si="41"/>
        <v>0</v>
      </c>
      <c r="Q70" s="31">
        <f t="shared" si="42"/>
        <v>0</v>
      </c>
      <c r="R70" s="39" t="s">
        <v>109</v>
      </c>
      <c r="S70" s="39">
        <f t="shared" si="43"/>
        <v>0</v>
      </c>
      <c r="T70" s="38" t="str">
        <f t="shared" si="44"/>
        <v/>
      </c>
      <c r="U70" s="38" t="s">
        <v>109</v>
      </c>
      <c r="V70" s="90" t="s">
        <v>110</v>
      </c>
      <c r="W70" s="91" t="s">
        <v>109</v>
      </c>
      <c r="X70" s="91" t="s">
        <v>111</v>
      </c>
      <c r="Y70" s="90" t="s">
        <v>112</v>
      </c>
      <c r="Z70" s="90" t="s">
        <v>113</v>
      </c>
      <c r="AA70" s="90" t="s">
        <v>109</v>
      </c>
      <c r="AB70" s="90" t="s">
        <v>113</v>
      </c>
    </row>
    <row r="71" spans="1:28" s="18" customFormat="1" ht="111" customHeight="1" x14ac:dyDescent="0.35">
      <c r="A71" s="10" t="s">
        <v>310</v>
      </c>
      <c r="B71" s="108" t="s">
        <v>104</v>
      </c>
      <c r="C71" s="110" t="s">
        <v>311</v>
      </c>
      <c r="D71" s="110" t="s">
        <v>312</v>
      </c>
      <c r="E71" s="110" t="s">
        <v>313</v>
      </c>
      <c r="F71" s="10" t="s">
        <v>81</v>
      </c>
      <c r="G71" s="10" t="s">
        <v>108</v>
      </c>
      <c r="H71" s="11">
        <f t="shared" si="37"/>
        <v>0</v>
      </c>
      <c r="I71" s="38" t="s">
        <v>109</v>
      </c>
      <c r="J71" s="31">
        <f t="shared" si="38"/>
        <v>0</v>
      </c>
      <c r="K71" s="38" t="s">
        <v>109</v>
      </c>
      <c r="L71" s="31">
        <f t="shared" si="39"/>
        <v>0</v>
      </c>
      <c r="M71" s="38" t="s">
        <v>109</v>
      </c>
      <c r="N71" s="31">
        <f t="shared" si="40"/>
        <v>0</v>
      </c>
      <c r="O71" s="38" t="s">
        <v>109</v>
      </c>
      <c r="P71" s="31">
        <f t="shared" si="41"/>
        <v>0</v>
      </c>
      <c r="Q71" s="31">
        <f t="shared" si="42"/>
        <v>0</v>
      </c>
      <c r="R71" s="39" t="s">
        <v>109</v>
      </c>
      <c r="S71" s="39">
        <f t="shared" si="43"/>
        <v>0</v>
      </c>
      <c r="T71" s="38" t="str">
        <f t="shared" si="44"/>
        <v/>
      </c>
      <c r="U71" s="38" t="s">
        <v>109</v>
      </c>
      <c r="V71" s="90" t="s">
        <v>110</v>
      </c>
      <c r="W71" s="91" t="s">
        <v>109</v>
      </c>
      <c r="X71" s="91" t="s">
        <v>111</v>
      </c>
      <c r="Y71" s="90" t="s">
        <v>112</v>
      </c>
      <c r="Z71" s="90" t="s">
        <v>113</v>
      </c>
      <c r="AA71" s="90" t="s">
        <v>109</v>
      </c>
      <c r="AB71" s="90" t="s">
        <v>113</v>
      </c>
    </row>
    <row r="72" spans="1:28" s="18" customFormat="1" ht="148.5" customHeight="1" x14ac:dyDescent="0.35">
      <c r="A72" s="10" t="s">
        <v>314</v>
      </c>
      <c r="B72" s="108" t="s">
        <v>104</v>
      </c>
      <c r="C72" s="110" t="s">
        <v>315</v>
      </c>
      <c r="D72" s="110" t="s">
        <v>316</v>
      </c>
      <c r="E72" s="110" t="s">
        <v>317</v>
      </c>
      <c r="F72" s="10" t="s">
        <v>81</v>
      </c>
      <c r="G72" s="10" t="s">
        <v>108</v>
      </c>
      <c r="H72" s="11">
        <f t="shared" si="37"/>
        <v>0</v>
      </c>
      <c r="I72" s="38" t="s">
        <v>109</v>
      </c>
      <c r="J72" s="31">
        <f t="shared" si="38"/>
        <v>0</v>
      </c>
      <c r="K72" s="38" t="s">
        <v>109</v>
      </c>
      <c r="L72" s="31">
        <f t="shared" si="39"/>
        <v>0</v>
      </c>
      <c r="M72" s="38" t="s">
        <v>109</v>
      </c>
      <c r="N72" s="31">
        <f t="shared" si="40"/>
        <v>0</v>
      </c>
      <c r="O72" s="38" t="s">
        <v>109</v>
      </c>
      <c r="P72" s="31">
        <f t="shared" si="41"/>
        <v>0</v>
      </c>
      <c r="Q72" s="31">
        <f t="shared" si="42"/>
        <v>0</v>
      </c>
      <c r="R72" s="39" t="s">
        <v>109</v>
      </c>
      <c r="S72" s="39">
        <f t="shared" si="43"/>
        <v>0</v>
      </c>
      <c r="T72" s="38" t="str">
        <f t="shared" si="44"/>
        <v/>
      </c>
      <c r="U72" s="38" t="s">
        <v>109</v>
      </c>
      <c r="V72" s="90" t="s">
        <v>110</v>
      </c>
      <c r="W72" s="91" t="s">
        <v>109</v>
      </c>
      <c r="X72" s="91" t="s">
        <v>111</v>
      </c>
      <c r="Y72" s="90" t="s">
        <v>112</v>
      </c>
      <c r="Z72" s="90" t="s">
        <v>113</v>
      </c>
      <c r="AA72" s="90" t="s">
        <v>109</v>
      </c>
      <c r="AB72" s="90" t="s">
        <v>113</v>
      </c>
    </row>
    <row r="73" spans="1:28" s="18" customFormat="1" ht="109.5" customHeight="1" x14ac:dyDescent="0.35">
      <c r="A73" s="10" t="s">
        <v>318</v>
      </c>
      <c r="B73" s="108" t="s">
        <v>104</v>
      </c>
      <c r="C73" s="110" t="s">
        <v>319</v>
      </c>
      <c r="D73" s="110" t="s">
        <v>320</v>
      </c>
      <c r="E73" s="110" t="s">
        <v>321</v>
      </c>
      <c r="F73" s="10" t="s">
        <v>81</v>
      </c>
      <c r="G73" s="10" t="s">
        <v>108</v>
      </c>
      <c r="H73" s="11">
        <f t="shared" si="37"/>
        <v>0</v>
      </c>
      <c r="I73" s="38" t="s">
        <v>109</v>
      </c>
      <c r="J73" s="31">
        <f t="shared" si="38"/>
        <v>0</v>
      </c>
      <c r="K73" s="38" t="s">
        <v>109</v>
      </c>
      <c r="L73" s="31">
        <f t="shared" si="39"/>
        <v>0</v>
      </c>
      <c r="M73" s="38" t="s">
        <v>109</v>
      </c>
      <c r="N73" s="31">
        <f t="shared" si="40"/>
        <v>0</v>
      </c>
      <c r="O73" s="38" t="s">
        <v>109</v>
      </c>
      <c r="P73" s="31">
        <f t="shared" si="41"/>
        <v>0</v>
      </c>
      <c r="Q73" s="31">
        <f t="shared" si="42"/>
        <v>0</v>
      </c>
      <c r="R73" s="39" t="s">
        <v>109</v>
      </c>
      <c r="S73" s="39">
        <f t="shared" si="43"/>
        <v>0</v>
      </c>
      <c r="T73" s="38" t="str">
        <f t="shared" si="44"/>
        <v/>
      </c>
      <c r="U73" s="38" t="s">
        <v>109</v>
      </c>
      <c r="V73" s="90" t="s">
        <v>110</v>
      </c>
      <c r="W73" s="91" t="s">
        <v>109</v>
      </c>
      <c r="X73" s="91" t="s">
        <v>111</v>
      </c>
      <c r="Y73" s="90" t="s">
        <v>112</v>
      </c>
      <c r="Z73" s="90" t="s">
        <v>113</v>
      </c>
      <c r="AA73" s="90" t="s">
        <v>109</v>
      </c>
      <c r="AB73" s="90" t="s">
        <v>113</v>
      </c>
    </row>
    <row r="74" spans="1:28" s="18" customFormat="1" ht="98.15" customHeight="1" x14ac:dyDescent="0.35">
      <c r="A74" s="10" t="s">
        <v>322</v>
      </c>
      <c r="B74" s="108" t="s">
        <v>104</v>
      </c>
      <c r="C74" s="110" t="s">
        <v>323</v>
      </c>
      <c r="D74" s="110" t="s">
        <v>324</v>
      </c>
      <c r="E74" s="110" t="s">
        <v>325</v>
      </c>
      <c r="F74" s="10" t="s">
        <v>81</v>
      </c>
      <c r="G74" s="10" t="s">
        <v>108</v>
      </c>
      <c r="H74" s="11">
        <f t="shared" si="37"/>
        <v>0</v>
      </c>
      <c r="I74" s="38" t="s">
        <v>109</v>
      </c>
      <c r="J74" s="31">
        <f t="shared" si="38"/>
        <v>0</v>
      </c>
      <c r="K74" s="38" t="s">
        <v>109</v>
      </c>
      <c r="L74" s="31">
        <f t="shared" si="39"/>
        <v>0</v>
      </c>
      <c r="M74" s="38" t="s">
        <v>109</v>
      </c>
      <c r="N74" s="31">
        <f t="shared" si="40"/>
        <v>0</v>
      </c>
      <c r="O74" s="38" t="s">
        <v>109</v>
      </c>
      <c r="P74" s="31">
        <f t="shared" si="41"/>
        <v>0</v>
      </c>
      <c r="Q74" s="31">
        <f t="shared" si="42"/>
        <v>0</v>
      </c>
      <c r="R74" s="39" t="s">
        <v>109</v>
      </c>
      <c r="S74" s="39">
        <f t="shared" si="43"/>
        <v>0</v>
      </c>
      <c r="T74" s="38" t="str">
        <f t="shared" si="44"/>
        <v/>
      </c>
      <c r="U74" s="38" t="s">
        <v>109</v>
      </c>
      <c r="V74" s="90" t="s">
        <v>110</v>
      </c>
      <c r="W74" s="91" t="s">
        <v>109</v>
      </c>
      <c r="X74" s="91" t="s">
        <v>111</v>
      </c>
      <c r="Y74" s="90" t="s">
        <v>112</v>
      </c>
      <c r="Z74" s="90" t="s">
        <v>113</v>
      </c>
      <c r="AA74" s="90" t="s">
        <v>109</v>
      </c>
      <c r="AB74" s="90" t="s">
        <v>113</v>
      </c>
    </row>
    <row r="75" spans="1:28" s="18" customFormat="1" ht="113.15" customHeight="1" x14ac:dyDescent="0.35">
      <c r="A75" s="10" t="s">
        <v>326</v>
      </c>
      <c r="B75" s="108" t="s">
        <v>104</v>
      </c>
      <c r="C75" s="110" t="s">
        <v>327</v>
      </c>
      <c r="D75" s="110" t="s">
        <v>328</v>
      </c>
      <c r="E75" s="110" t="s">
        <v>329</v>
      </c>
      <c r="F75" s="10" t="s">
        <v>81</v>
      </c>
      <c r="G75" s="10" t="s">
        <v>108</v>
      </c>
      <c r="H75" s="11">
        <f t="shared" si="37"/>
        <v>0</v>
      </c>
      <c r="I75" s="38" t="s">
        <v>109</v>
      </c>
      <c r="J75" s="31">
        <f t="shared" si="38"/>
        <v>0</v>
      </c>
      <c r="K75" s="38" t="s">
        <v>109</v>
      </c>
      <c r="L75" s="31">
        <f t="shared" si="39"/>
        <v>0</v>
      </c>
      <c r="M75" s="38" t="s">
        <v>109</v>
      </c>
      <c r="N75" s="31">
        <f t="shared" si="40"/>
        <v>0</v>
      </c>
      <c r="O75" s="38" t="s">
        <v>109</v>
      </c>
      <c r="P75" s="31">
        <f t="shared" si="41"/>
        <v>0</v>
      </c>
      <c r="Q75" s="31">
        <f t="shared" si="42"/>
        <v>0</v>
      </c>
      <c r="R75" s="39" t="s">
        <v>109</v>
      </c>
      <c r="S75" s="39">
        <f t="shared" si="43"/>
        <v>0</v>
      </c>
      <c r="T75" s="38" t="str">
        <f t="shared" si="44"/>
        <v/>
      </c>
      <c r="U75" s="38" t="s">
        <v>109</v>
      </c>
      <c r="V75" s="90" t="s">
        <v>110</v>
      </c>
      <c r="W75" s="91" t="s">
        <v>109</v>
      </c>
      <c r="X75" s="91" t="s">
        <v>111</v>
      </c>
      <c r="Y75" s="90" t="s">
        <v>112</v>
      </c>
      <c r="Z75" s="90" t="s">
        <v>113</v>
      </c>
      <c r="AA75" s="90" t="s">
        <v>109</v>
      </c>
      <c r="AB75" s="90" t="s">
        <v>113</v>
      </c>
    </row>
    <row r="76" spans="1:28" s="18" customFormat="1" ht="114.65" customHeight="1" x14ac:dyDescent="0.35">
      <c r="A76" s="10" t="s">
        <v>326</v>
      </c>
      <c r="B76" s="108" t="s">
        <v>130</v>
      </c>
      <c r="C76" s="110" t="s">
        <v>330</v>
      </c>
      <c r="D76" s="110" t="s">
        <v>328</v>
      </c>
      <c r="E76" s="110" t="s">
        <v>331</v>
      </c>
      <c r="F76" s="10" t="s">
        <v>81</v>
      </c>
      <c r="G76" s="10" t="s">
        <v>108</v>
      </c>
      <c r="H76" s="11">
        <f t="shared" si="37"/>
        <v>0</v>
      </c>
      <c r="I76" s="38" t="s">
        <v>109</v>
      </c>
      <c r="J76" s="31">
        <f t="shared" si="38"/>
        <v>0</v>
      </c>
      <c r="K76" s="38" t="s">
        <v>109</v>
      </c>
      <c r="L76" s="31">
        <f t="shared" si="39"/>
        <v>0</v>
      </c>
      <c r="M76" s="38" t="s">
        <v>109</v>
      </c>
      <c r="N76" s="31">
        <f t="shared" si="40"/>
        <v>0</v>
      </c>
      <c r="O76" s="38" t="s">
        <v>109</v>
      </c>
      <c r="P76" s="31">
        <f t="shared" si="41"/>
        <v>0</v>
      </c>
      <c r="Q76" s="31">
        <f t="shared" si="42"/>
        <v>0</v>
      </c>
      <c r="R76" s="39" t="s">
        <v>109</v>
      </c>
      <c r="S76" s="39">
        <f t="shared" si="43"/>
        <v>0</v>
      </c>
      <c r="T76" s="38" t="str">
        <f t="shared" si="44"/>
        <v/>
      </c>
      <c r="U76" s="38" t="s">
        <v>109</v>
      </c>
      <c r="V76" s="90" t="s">
        <v>110</v>
      </c>
      <c r="W76" s="91" t="s">
        <v>109</v>
      </c>
      <c r="X76" s="91" t="s">
        <v>111</v>
      </c>
      <c r="Y76" s="90" t="s">
        <v>112</v>
      </c>
      <c r="Z76" s="90" t="s">
        <v>113</v>
      </c>
      <c r="AA76" s="90" t="s">
        <v>109</v>
      </c>
      <c r="AB76" s="90" t="s">
        <v>113</v>
      </c>
    </row>
    <row r="77" spans="1:28" s="18" customFormat="1" ht="111.65" customHeight="1" x14ac:dyDescent="0.35">
      <c r="A77" s="10" t="s">
        <v>326</v>
      </c>
      <c r="B77" s="108" t="s">
        <v>157</v>
      </c>
      <c r="C77" s="110" t="s">
        <v>327</v>
      </c>
      <c r="D77" s="110" t="s">
        <v>332</v>
      </c>
      <c r="E77" s="110" t="s">
        <v>333</v>
      </c>
      <c r="F77" s="10" t="s">
        <v>81</v>
      </c>
      <c r="G77" s="10" t="s">
        <v>108</v>
      </c>
      <c r="H77" s="11">
        <f t="shared" si="37"/>
        <v>0</v>
      </c>
      <c r="I77" s="38" t="s">
        <v>109</v>
      </c>
      <c r="J77" s="31">
        <f t="shared" si="38"/>
        <v>0</v>
      </c>
      <c r="K77" s="38" t="s">
        <v>109</v>
      </c>
      <c r="L77" s="31">
        <f t="shared" si="39"/>
        <v>0</v>
      </c>
      <c r="M77" s="38" t="s">
        <v>109</v>
      </c>
      <c r="N77" s="31">
        <f t="shared" si="40"/>
        <v>0</v>
      </c>
      <c r="O77" s="38" t="s">
        <v>109</v>
      </c>
      <c r="P77" s="31">
        <f t="shared" si="41"/>
        <v>0</v>
      </c>
      <c r="Q77" s="31">
        <f t="shared" si="42"/>
        <v>0</v>
      </c>
      <c r="R77" s="39" t="s">
        <v>109</v>
      </c>
      <c r="S77" s="39">
        <f t="shared" si="43"/>
        <v>0</v>
      </c>
      <c r="T77" s="38" t="str">
        <f t="shared" si="44"/>
        <v/>
      </c>
      <c r="U77" s="38" t="s">
        <v>109</v>
      </c>
      <c r="V77" s="90" t="s">
        <v>110</v>
      </c>
      <c r="W77" s="91" t="s">
        <v>109</v>
      </c>
      <c r="X77" s="91" t="s">
        <v>111</v>
      </c>
      <c r="Y77" s="90" t="s">
        <v>112</v>
      </c>
      <c r="Z77" s="90" t="s">
        <v>113</v>
      </c>
      <c r="AA77" s="90" t="s">
        <v>109</v>
      </c>
      <c r="AB77" s="90" t="s">
        <v>113</v>
      </c>
    </row>
    <row r="78" spans="1:28" s="18" customFormat="1" ht="149.15" customHeight="1" x14ac:dyDescent="0.35">
      <c r="A78" s="10" t="s">
        <v>326</v>
      </c>
      <c r="B78" s="108" t="s">
        <v>160</v>
      </c>
      <c r="C78" s="110" t="s">
        <v>327</v>
      </c>
      <c r="D78" s="110" t="s">
        <v>334</v>
      </c>
      <c r="E78" s="110" t="s">
        <v>335</v>
      </c>
      <c r="F78" s="10" t="s">
        <v>81</v>
      </c>
      <c r="G78" s="10" t="s">
        <v>108</v>
      </c>
      <c r="H78" s="11">
        <f t="shared" si="37"/>
        <v>0</v>
      </c>
      <c r="I78" s="38" t="s">
        <v>109</v>
      </c>
      <c r="J78" s="31">
        <f t="shared" si="38"/>
        <v>0</v>
      </c>
      <c r="K78" s="38" t="s">
        <v>109</v>
      </c>
      <c r="L78" s="31">
        <f t="shared" si="39"/>
        <v>0</v>
      </c>
      <c r="M78" s="38" t="s">
        <v>109</v>
      </c>
      <c r="N78" s="31">
        <f t="shared" si="40"/>
        <v>0</v>
      </c>
      <c r="O78" s="38" t="s">
        <v>109</v>
      </c>
      <c r="P78" s="31">
        <f t="shared" si="41"/>
        <v>0</v>
      </c>
      <c r="Q78" s="31">
        <f t="shared" si="42"/>
        <v>0</v>
      </c>
      <c r="R78" s="39" t="s">
        <v>109</v>
      </c>
      <c r="S78" s="39">
        <f t="shared" si="43"/>
        <v>0</v>
      </c>
      <c r="T78" s="38" t="str">
        <f t="shared" si="44"/>
        <v/>
      </c>
      <c r="U78" s="38" t="s">
        <v>109</v>
      </c>
      <c r="V78" s="90" t="s">
        <v>110</v>
      </c>
      <c r="W78" s="91" t="s">
        <v>109</v>
      </c>
      <c r="X78" s="91" t="s">
        <v>111</v>
      </c>
      <c r="Y78" s="90" t="s">
        <v>112</v>
      </c>
      <c r="Z78" s="90" t="s">
        <v>113</v>
      </c>
      <c r="AA78" s="90" t="s">
        <v>109</v>
      </c>
      <c r="AB78" s="90" t="s">
        <v>113</v>
      </c>
    </row>
    <row r="79" spans="1:28" s="18" customFormat="1" ht="122.5" customHeight="1" x14ac:dyDescent="0.35">
      <c r="A79" s="10" t="s">
        <v>326</v>
      </c>
      <c r="B79" s="108" t="s">
        <v>163</v>
      </c>
      <c r="C79" s="110" t="s">
        <v>327</v>
      </c>
      <c r="D79" s="110" t="s">
        <v>336</v>
      </c>
      <c r="E79" s="110" t="s">
        <v>337</v>
      </c>
      <c r="F79" s="10" t="s">
        <v>81</v>
      </c>
      <c r="G79" s="10" t="s">
        <v>108</v>
      </c>
      <c r="H79" s="11">
        <f t="shared" si="37"/>
        <v>0</v>
      </c>
      <c r="I79" s="38" t="s">
        <v>109</v>
      </c>
      <c r="J79" s="31">
        <f t="shared" si="38"/>
        <v>0</v>
      </c>
      <c r="K79" s="38" t="s">
        <v>109</v>
      </c>
      <c r="L79" s="31">
        <f t="shared" si="39"/>
        <v>0</v>
      </c>
      <c r="M79" s="38" t="s">
        <v>109</v>
      </c>
      <c r="N79" s="31">
        <f t="shared" si="40"/>
        <v>0</v>
      </c>
      <c r="O79" s="38" t="s">
        <v>109</v>
      </c>
      <c r="P79" s="31">
        <f t="shared" si="41"/>
        <v>0</v>
      </c>
      <c r="Q79" s="31">
        <f t="shared" si="42"/>
        <v>0</v>
      </c>
      <c r="R79" s="39" t="s">
        <v>109</v>
      </c>
      <c r="S79" s="39">
        <f t="shared" si="43"/>
        <v>0</v>
      </c>
      <c r="T79" s="38" t="str">
        <f t="shared" si="44"/>
        <v/>
      </c>
      <c r="U79" s="38" t="s">
        <v>109</v>
      </c>
      <c r="V79" s="90" t="s">
        <v>110</v>
      </c>
      <c r="W79" s="91" t="s">
        <v>109</v>
      </c>
      <c r="X79" s="91" t="s">
        <v>111</v>
      </c>
      <c r="Y79" s="90" t="s">
        <v>112</v>
      </c>
      <c r="Z79" s="90" t="s">
        <v>113</v>
      </c>
      <c r="AA79" s="90" t="s">
        <v>109</v>
      </c>
      <c r="AB79" s="90" t="s">
        <v>113</v>
      </c>
    </row>
    <row r="80" spans="1:28" s="18" customFormat="1" ht="99.65" customHeight="1" x14ac:dyDescent="0.35">
      <c r="A80" s="10" t="s">
        <v>338</v>
      </c>
      <c r="B80" s="108" t="s">
        <v>104</v>
      </c>
      <c r="C80" s="110" t="s">
        <v>339</v>
      </c>
      <c r="D80" s="110" t="s">
        <v>340</v>
      </c>
      <c r="E80" s="110" t="s">
        <v>341</v>
      </c>
      <c r="F80" s="10" t="s">
        <v>81</v>
      </c>
      <c r="G80" s="10" t="s">
        <v>108</v>
      </c>
      <c r="H80" s="11">
        <f t="shared" si="37"/>
        <v>0</v>
      </c>
      <c r="I80" s="38" t="s">
        <v>109</v>
      </c>
      <c r="J80" s="31">
        <f t="shared" si="38"/>
        <v>0</v>
      </c>
      <c r="K80" s="38" t="s">
        <v>109</v>
      </c>
      <c r="L80" s="31">
        <f t="shared" si="39"/>
        <v>0</v>
      </c>
      <c r="M80" s="38" t="s">
        <v>109</v>
      </c>
      <c r="N80" s="31">
        <f t="shared" si="40"/>
        <v>0</v>
      </c>
      <c r="O80" s="38" t="s">
        <v>109</v>
      </c>
      <c r="P80" s="31">
        <f t="shared" si="41"/>
        <v>0</v>
      </c>
      <c r="Q80" s="31">
        <f t="shared" si="42"/>
        <v>0</v>
      </c>
      <c r="R80" s="39" t="s">
        <v>109</v>
      </c>
      <c r="S80" s="39">
        <f t="shared" si="43"/>
        <v>0</v>
      </c>
      <c r="T80" s="38" t="str">
        <f t="shared" si="44"/>
        <v/>
      </c>
      <c r="U80" s="38" t="s">
        <v>109</v>
      </c>
      <c r="V80" s="90" t="s">
        <v>110</v>
      </c>
      <c r="W80" s="91" t="s">
        <v>109</v>
      </c>
      <c r="X80" s="91" t="s">
        <v>111</v>
      </c>
      <c r="Y80" s="90" t="s">
        <v>112</v>
      </c>
      <c r="Z80" s="90" t="s">
        <v>113</v>
      </c>
      <c r="AA80" s="90" t="s">
        <v>109</v>
      </c>
      <c r="AB80" s="90" t="s">
        <v>113</v>
      </c>
    </row>
    <row r="81" spans="1:28" s="18" customFormat="1" ht="107.15" customHeight="1" x14ac:dyDescent="0.35">
      <c r="A81" s="10" t="s">
        <v>342</v>
      </c>
      <c r="B81" s="108" t="s">
        <v>104</v>
      </c>
      <c r="C81" s="110" t="s">
        <v>343</v>
      </c>
      <c r="D81" s="110" t="s">
        <v>344</v>
      </c>
      <c r="E81" s="110" t="s">
        <v>345</v>
      </c>
      <c r="F81" s="10" t="s">
        <v>81</v>
      </c>
      <c r="G81" s="10" t="s">
        <v>108</v>
      </c>
      <c r="H81" s="11">
        <f t="shared" si="37"/>
        <v>0</v>
      </c>
      <c r="I81" s="38" t="s">
        <v>109</v>
      </c>
      <c r="J81" s="31">
        <f t="shared" si="38"/>
        <v>0</v>
      </c>
      <c r="K81" s="38" t="s">
        <v>109</v>
      </c>
      <c r="L81" s="31">
        <f t="shared" si="39"/>
        <v>0</v>
      </c>
      <c r="M81" s="38" t="s">
        <v>109</v>
      </c>
      <c r="N81" s="31">
        <f t="shared" si="40"/>
        <v>0</v>
      </c>
      <c r="O81" s="38" t="s">
        <v>109</v>
      </c>
      <c r="P81" s="31">
        <f t="shared" si="41"/>
        <v>0</v>
      </c>
      <c r="Q81" s="31">
        <f t="shared" si="42"/>
        <v>0</v>
      </c>
      <c r="R81" s="39" t="s">
        <v>109</v>
      </c>
      <c r="S81" s="39">
        <f t="shared" si="43"/>
        <v>0</v>
      </c>
      <c r="T81" s="38" t="str">
        <f t="shared" si="44"/>
        <v/>
      </c>
      <c r="U81" s="38" t="s">
        <v>109</v>
      </c>
      <c r="V81" s="90" t="s">
        <v>110</v>
      </c>
      <c r="W81" s="91" t="s">
        <v>109</v>
      </c>
      <c r="X81" s="91" t="s">
        <v>111</v>
      </c>
      <c r="Y81" s="90" t="s">
        <v>112</v>
      </c>
      <c r="Z81" s="90" t="s">
        <v>113</v>
      </c>
      <c r="AA81" s="90" t="s">
        <v>109</v>
      </c>
      <c r="AB81" s="90" t="s">
        <v>113</v>
      </c>
    </row>
    <row r="82" spans="1:28" s="18" customFormat="1" ht="98.5" customHeight="1" x14ac:dyDescent="0.35">
      <c r="A82" s="10" t="s">
        <v>346</v>
      </c>
      <c r="B82" s="108" t="s">
        <v>104</v>
      </c>
      <c r="C82" s="110" t="s">
        <v>347</v>
      </c>
      <c r="D82" s="110" t="s">
        <v>348</v>
      </c>
      <c r="E82" s="110" t="s">
        <v>349</v>
      </c>
      <c r="F82" s="10" t="s">
        <v>81</v>
      </c>
      <c r="G82" s="10" t="s">
        <v>108</v>
      </c>
      <c r="H82" s="11">
        <f t="shared" si="37"/>
        <v>0</v>
      </c>
      <c r="I82" s="38" t="s">
        <v>109</v>
      </c>
      <c r="J82" s="31">
        <f t="shared" si="38"/>
        <v>0</v>
      </c>
      <c r="K82" s="38" t="s">
        <v>109</v>
      </c>
      <c r="L82" s="31">
        <f t="shared" si="39"/>
        <v>0</v>
      </c>
      <c r="M82" s="38" t="s">
        <v>109</v>
      </c>
      <c r="N82" s="31">
        <f t="shared" si="40"/>
        <v>0</v>
      </c>
      <c r="O82" s="38" t="s">
        <v>109</v>
      </c>
      <c r="P82" s="31">
        <f t="shared" si="41"/>
        <v>0</v>
      </c>
      <c r="Q82" s="31">
        <f t="shared" si="42"/>
        <v>0</v>
      </c>
      <c r="R82" s="39" t="s">
        <v>109</v>
      </c>
      <c r="S82" s="39">
        <f t="shared" si="43"/>
        <v>0</v>
      </c>
      <c r="T82" s="38" t="str">
        <f t="shared" si="44"/>
        <v/>
      </c>
      <c r="U82" s="38" t="s">
        <v>109</v>
      </c>
      <c r="V82" s="90" t="s">
        <v>110</v>
      </c>
      <c r="W82" s="91" t="s">
        <v>109</v>
      </c>
      <c r="X82" s="91" t="s">
        <v>111</v>
      </c>
      <c r="Y82" s="90" t="s">
        <v>112</v>
      </c>
      <c r="Z82" s="90" t="s">
        <v>113</v>
      </c>
      <c r="AA82" s="90" t="s">
        <v>109</v>
      </c>
      <c r="AB82" s="90" t="s">
        <v>113</v>
      </c>
    </row>
    <row r="83" spans="1:28" s="18" customFormat="1" ht="96.65" customHeight="1" x14ac:dyDescent="0.35">
      <c r="A83" s="10" t="s">
        <v>350</v>
      </c>
      <c r="B83" s="108" t="s">
        <v>104</v>
      </c>
      <c r="C83" s="110" t="s">
        <v>351</v>
      </c>
      <c r="D83" s="110" t="s">
        <v>352</v>
      </c>
      <c r="E83" s="110" t="s">
        <v>353</v>
      </c>
      <c r="F83" s="10" t="s">
        <v>81</v>
      </c>
      <c r="G83" s="10" t="s">
        <v>108</v>
      </c>
      <c r="H83" s="11">
        <f t="shared" si="37"/>
        <v>0</v>
      </c>
      <c r="I83" s="38" t="s">
        <v>109</v>
      </c>
      <c r="J83" s="31">
        <f t="shared" si="38"/>
        <v>0</v>
      </c>
      <c r="K83" s="38" t="s">
        <v>109</v>
      </c>
      <c r="L83" s="31">
        <f t="shared" si="39"/>
        <v>0</v>
      </c>
      <c r="M83" s="38" t="s">
        <v>109</v>
      </c>
      <c r="N83" s="31">
        <f t="shared" si="40"/>
        <v>0</v>
      </c>
      <c r="O83" s="38" t="s">
        <v>109</v>
      </c>
      <c r="P83" s="31">
        <f t="shared" si="41"/>
        <v>0</v>
      </c>
      <c r="Q83" s="31">
        <f t="shared" si="42"/>
        <v>0</v>
      </c>
      <c r="R83" s="39" t="s">
        <v>109</v>
      </c>
      <c r="S83" s="39">
        <f t="shared" si="43"/>
        <v>0</v>
      </c>
      <c r="T83" s="38" t="str">
        <f t="shared" si="44"/>
        <v/>
      </c>
      <c r="U83" s="38" t="s">
        <v>109</v>
      </c>
      <c r="V83" s="90" t="s">
        <v>110</v>
      </c>
      <c r="W83" s="91" t="s">
        <v>109</v>
      </c>
      <c r="X83" s="91" t="s">
        <v>111</v>
      </c>
      <c r="Y83" s="90" t="s">
        <v>112</v>
      </c>
      <c r="Z83" s="90" t="s">
        <v>113</v>
      </c>
      <c r="AA83" s="90" t="s">
        <v>109</v>
      </c>
      <c r="AB83" s="90" t="s">
        <v>113</v>
      </c>
    </row>
    <row r="84" spans="1:28" s="18" customFormat="1" ht="111.65" customHeight="1" x14ac:dyDescent="0.35">
      <c r="A84" s="10" t="s">
        <v>354</v>
      </c>
      <c r="B84" s="108" t="s">
        <v>104</v>
      </c>
      <c r="C84" s="110" t="s">
        <v>355</v>
      </c>
      <c r="D84" s="110" t="s">
        <v>356</v>
      </c>
      <c r="E84" s="110" t="s">
        <v>357</v>
      </c>
      <c r="F84" s="10" t="s">
        <v>81</v>
      </c>
      <c r="G84" s="10" t="s">
        <v>108</v>
      </c>
      <c r="H84" s="11">
        <f t="shared" si="37"/>
        <v>0</v>
      </c>
      <c r="I84" s="38" t="s">
        <v>109</v>
      </c>
      <c r="J84" s="31">
        <f t="shared" si="38"/>
        <v>0</v>
      </c>
      <c r="K84" s="38" t="s">
        <v>109</v>
      </c>
      <c r="L84" s="31">
        <f t="shared" si="39"/>
        <v>0</v>
      </c>
      <c r="M84" s="38" t="s">
        <v>109</v>
      </c>
      <c r="N84" s="31">
        <f t="shared" si="40"/>
        <v>0</v>
      </c>
      <c r="O84" s="38" t="s">
        <v>109</v>
      </c>
      <c r="P84" s="31">
        <f t="shared" si="41"/>
        <v>0</v>
      </c>
      <c r="Q84" s="31">
        <f t="shared" si="42"/>
        <v>0</v>
      </c>
      <c r="R84" s="39" t="s">
        <v>109</v>
      </c>
      <c r="S84" s="39">
        <f t="shared" si="43"/>
        <v>0</v>
      </c>
      <c r="T84" s="38" t="str">
        <f t="shared" si="44"/>
        <v/>
      </c>
      <c r="U84" s="38" t="s">
        <v>109</v>
      </c>
      <c r="V84" s="90" t="s">
        <v>110</v>
      </c>
      <c r="W84" s="91" t="s">
        <v>109</v>
      </c>
      <c r="X84" s="91" t="s">
        <v>111</v>
      </c>
      <c r="Y84" s="90" t="s">
        <v>112</v>
      </c>
      <c r="Z84" s="90" t="s">
        <v>113</v>
      </c>
      <c r="AA84" s="90" t="s">
        <v>109</v>
      </c>
      <c r="AB84" s="90" t="s">
        <v>113</v>
      </c>
    </row>
    <row r="85" spans="1:28" s="18" customFormat="1" ht="105" customHeight="1" x14ac:dyDescent="0.35">
      <c r="A85" s="10" t="s">
        <v>358</v>
      </c>
      <c r="B85" s="108" t="s">
        <v>104</v>
      </c>
      <c r="C85" s="110" t="s">
        <v>359</v>
      </c>
      <c r="D85" s="110" t="s">
        <v>360</v>
      </c>
      <c r="E85" s="110" t="s">
        <v>361</v>
      </c>
      <c r="F85" s="10" t="s">
        <v>81</v>
      </c>
      <c r="G85" s="10" t="s">
        <v>108</v>
      </c>
      <c r="H85" s="11">
        <f t="shared" si="37"/>
        <v>0</v>
      </c>
      <c r="I85" s="38" t="s">
        <v>109</v>
      </c>
      <c r="J85" s="31">
        <f t="shared" si="38"/>
        <v>0</v>
      </c>
      <c r="K85" s="38" t="s">
        <v>109</v>
      </c>
      <c r="L85" s="31">
        <f t="shared" si="39"/>
        <v>0</v>
      </c>
      <c r="M85" s="38" t="s">
        <v>109</v>
      </c>
      <c r="N85" s="31">
        <f t="shared" si="40"/>
        <v>0</v>
      </c>
      <c r="O85" s="38" t="s">
        <v>109</v>
      </c>
      <c r="P85" s="31">
        <f t="shared" si="41"/>
        <v>0</v>
      </c>
      <c r="Q85" s="31">
        <f t="shared" si="42"/>
        <v>0</v>
      </c>
      <c r="R85" s="39" t="s">
        <v>109</v>
      </c>
      <c r="S85" s="39">
        <f t="shared" si="43"/>
        <v>0</v>
      </c>
      <c r="T85" s="38" t="str">
        <f t="shared" si="44"/>
        <v/>
      </c>
      <c r="U85" s="38" t="s">
        <v>109</v>
      </c>
      <c r="V85" s="90" t="s">
        <v>110</v>
      </c>
      <c r="W85" s="91" t="s">
        <v>109</v>
      </c>
      <c r="X85" s="91" t="s">
        <v>111</v>
      </c>
      <c r="Y85" s="90" t="s">
        <v>112</v>
      </c>
      <c r="Z85" s="90" t="s">
        <v>113</v>
      </c>
      <c r="AA85" s="90" t="s">
        <v>109</v>
      </c>
      <c r="AB85" s="90" t="s">
        <v>113</v>
      </c>
    </row>
    <row r="86" spans="1:28" s="18" customFormat="1" ht="112" customHeight="1" x14ac:dyDescent="0.35">
      <c r="A86" s="10" t="s">
        <v>362</v>
      </c>
      <c r="B86" s="108" t="s">
        <v>104</v>
      </c>
      <c r="C86" s="110" t="s">
        <v>363</v>
      </c>
      <c r="D86" s="110" t="s">
        <v>364</v>
      </c>
      <c r="E86" s="110" t="s">
        <v>365</v>
      </c>
      <c r="F86" s="10" t="s">
        <v>81</v>
      </c>
      <c r="G86" s="10" t="s">
        <v>108</v>
      </c>
      <c r="H86" s="11">
        <f t="shared" si="37"/>
        <v>0</v>
      </c>
      <c r="I86" s="38" t="s">
        <v>109</v>
      </c>
      <c r="J86" s="31">
        <f t="shared" si="38"/>
        <v>0</v>
      </c>
      <c r="K86" s="38" t="s">
        <v>109</v>
      </c>
      <c r="L86" s="31">
        <f t="shared" si="39"/>
        <v>0</v>
      </c>
      <c r="M86" s="38" t="s">
        <v>109</v>
      </c>
      <c r="N86" s="31">
        <f t="shared" si="40"/>
        <v>0</v>
      </c>
      <c r="O86" s="38" t="s">
        <v>109</v>
      </c>
      <c r="P86" s="31">
        <f t="shared" si="41"/>
        <v>0</v>
      </c>
      <c r="Q86" s="31">
        <f t="shared" si="42"/>
        <v>0</v>
      </c>
      <c r="R86" s="39" t="s">
        <v>109</v>
      </c>
      <c r="S86" s="39">
        <f t="shared" si="43"/>
        <v>0</v>
      </c>
      <c r="T86" s="38" t="str">
        <f t="shared" si="44"/>
        <v/>
      </c>
      <c r="U86" s="38" t="s">
        <v>109</v>
      </c>
      <c r="V86" s="90" t="s">
        <v>110</v>
      </c>
      <c r="W86" s="91" t="s">
        <v>109</v>
      </c>
      <c r="X86" s="91" t="s">
        <v>111</v>
      </c>
      <c r="Y86" s="90" t="s">
        <v>112</v>
      </c>
      <c r="Z86" s="90" t="s">
        <v>113</v>
      </c>
      <c r="AA86" s="90" t="s">
        <v>109</v>
      </c>
      <c r="AB86" s="90" t="s">
        <v>113</v>
      </c>
    </row>
    <row r="87" spans="1:28" s="18" customFormat="1" ht="97" customHeight="1" x14ac:dyDescent="0.35">
      <c r="A87" s="10" t="s">
        <v>366</v>
      </c>
      <c r="B87" s="108" t="s">
        <v>104</v>
      </c>
      <c r="C87" s="110" t="s">
        <v>367</v>
      </c>
      <c r="D87" s="110" t="s">
        <v>368</v>
      </c>
      <c r="E87" s="110" t="s">
        <v>369</v>
      </c>
      <c r="F87" s="10" t="s">
        <v>81</v>
      </c>
      <c r="G87" s="10" t="s">
        <v>108</v>
      </c>
      <c r="H87" s="11">
        <f t="shared" si="37"/>
        <v>0</v>
      </c>
      <c r="I87" s="38" t="s">
        <v>109</v>
      </c>
      <c r="J87" s="31">
        <f t="shared" si="38"/>
        <v>0</v>
      </c>
      <c r="K87" s="38" t="s">
        <v>109</v>
      </c>
      <c r="L87" s="31">
        <f t="shared" si="39"/>
        <v>0</v>
      </c>
      <c r="M87" s="38" t="s">
        <v>109</v>
      </c>
      <c r="N87" s="31">
        <f t="shared" si="40"/>
        <v>0</v>
      </c>
      <c r="O87" s="38" t="s">
        <v>109</v>
      </c>
      <c r="P87" s="31">
        <f t="shared" si="41"/>
        <v>0</v>
      </c>
      <c r="Q87" s="31">
        <f t="shared" si="42"/>
        <v>0</v>
      </c>
      <c r="R87" s="39" t="s">
        <v>109</v>
      </c>
      <c r="S87" s="39">
        <f t="shared" si="43"/>
        <v>0</v>
      </c>
      <c r="T87" s="38" t="str">
        <f t="shared" si="44"/>
        <v/>
      </c>
      <c r="U87" s="38" t="s">
        <v>109</v>
      </c>
      <c r="V87" s="90" t="s">
        <v>110</v>
      </c>
      <c r="W87" s="91" t="s">
        <v>109</v>
      </c>
      <c r="X87" s="91" t="s">
        <v>111</v>
      </c>
      <c r="Y87" s="90" t="s">
        <v>112</v>
      </c>
      <c r="Z87" s="90" t="s">
        <v>113</v>
      </c>
      <c r="AA87" s="90" t="s">
        <v>109</v>
      </c>
      <c r="AB87" s="90" t="s">
        <v>113</v>
      </c>
    </row>
    <row r="88" spans="1:28" s="18" customFormat="1" ht="111" customHeight="1" x14ac:dyDescent="0.35">
      <c r="A88" s="10" t="s">
        <v>370</v>
      </c>
      <c r="B88" s="108" t="s">
        <v>104</v>
      </c>
      <c r="C88" s="110" t="s">
        <v>371</v>
      </c>
      <c r="D88" s="110" t="s">
        <v>372</v>
      </c>
      <c r="E88" s="110" t="s">
        <v>373</v>
      </c>
      <c r="F88" s="10" t="s">
        <v>81</v>
      </c>
      <c r="G88" s="10" t="s">
        <v>108</v>
      </c>
      <c r="H88" s="11">
        <f t="shared" si="37"/>
        <v>0</v>
      </c>
      <c r="I88" s="38" t="s">
        <v>109</v>
      </c>
      <c r="J88" s="31">
        <f t="shared" si="38"/>
        <v>0</v>
      </c>
      <c r="K88" s="38" t="s">
        <v>109</v>
      </c>
      <c r="L88" s="31">
        <f t="shared" si="39"/>
        <v>0</v>
      </c>
      <c r="M88" s="38" t="s">
        <v>109</v>
      </c>
      <c r="N88" s="31">
        <f t="shared" si="40"/>
        <v>0</v>
      </c>
      <c r="O88" s="38" t="s">
        <v>109</v>
      </c>
      <c r="P88" s="31">
        <f t="shared" si="41"/>
        <v>0</v>
      </c>
      <c r="Q88" s="31">
        <f t="shared" si="42"/>
        <v>0</v>
      </c>
      <c r="R88" s="39" t="s">
        <v>109</v>
      </c>
      <c r="S88" s="39">
        <f t="shared" si="43"/>
        <v>0</v>
      </c>
      <c r="T88" s="38" t="str">
        <f t="shared" si="44"/>
        <v/>
      </c>
      <c r="U88" s="38" t="s">
        <v>109</v>
      </c>
      <c r="V88" s="90" t="s">
        <v>110</v>
      </c>
      <c r="W88" s="91" t="s">
        <v>109</v>
      </c>
      <c r="X88" s="91" t="s">
        <v>111</v>
      </c>
      <c r="Y88" s="90" t="s">
        <v>112</v>
      </c>
      <c r="Z88" s="90" t="s">
        <v>113</v>
      </c>
      <c r="AA88" s="90" t="s">
        <v>109</v>
      </c>
      <c r="AB88" s="90" t="s">
        <v>113</v>
      </c>
    </row>
    <row r="89" spans="1:28" s="18" customFormat="1" ht="132.65" customHeight="1" x14ac:dyDescent="0.35">
      <c r="A89" s="10" t="s">
        <v>374</v>
      </c>
      <c r="B89" s="108" t="s">
        <v>104</v>
      </c>
      <c r="C89" s="110" t="s">
        <v>375</v>
      </c>
      <c r="D89" s="110" t="s">
        <v>376</v>
      </c>
      <c r="E89" s="110" t="s">
        <v>377</v>
      </c>
      <c r="F89" s="10" t="s">
        <v>81</v>
      </c>
      <c r="G89" s="10" t="s">
        <v>108</v>
      </c>
      <c r="H89" s="11">
        <f t="shared" ref="H89:H99" si="45">IF(I89="Mycket låg",1,(IF(I89="Låg",2,(IF(I89="Medel",3,(IF(I89="Hög",4,(IF(I89="Mycket hög",5,0)))))))))</f>
        <v>0</v>
      </c>
      <c r="I89" s="38" t="s">
        <v>109</v>
      </c>
      <c r="J89" s="31">
        <f t="shared" ref="J89:J99" si="46">IF(K89="Liten",1,(IF(K89="Medel",2,(IF(K89="Stor",3,0)))))</f>
        <v>0</v>
      </c>
      <c r="K89" s="38" t="s">
        <v>109</v>
      </c>
      <c r="L89" s="31">
        <f t="shared" ref="L89:L99" si="47">IF(M89="Kort",1,(IF(M89="Medel",2,(IF(M89="Lång",3,0)))))</f>
        <v>0</v>
      </c>
      <c r="M89" s="38" t="s">
        <v>109</v>
      </c>
      <c r="N89" s="31">
        <f t="shared" ref="N89:N99" si="48">IF(O89="Lokalt",1,(IF(O89="Regionalt",2,(IF(O89="Nationellt",3,0)))))</f>
        <v>0</v>
      </c>
      <c r="O89" s="38" t="s">
        <v>109</v>
      </c>
      <c r="P89" s="31">
        <f t="shared" ref="P89:P99" si="49">(H89*3+J89+L89+N89)</f>
        <v>0</v>
      </c>
      <c r="Q89" s="31">
        <f t="shared" ref="Q89:Q99" si="50">IF(R89="Låg",1,(IF(R89="Medelhög",2,(IF(R89="Hög",3,(IF(R89="Mycket hög",4,0)))))))</f>
        <v>0</v>
      </c>
      <c r="R89" s="39" t="s">
        <v>109</v>
      </c>
      <c r="S89" s="39">
        <f t="shared" ref="S89:S99" si="51">IF(Q89="","",P89*Q89)</f>
        <v>0</v>
      </c>
      <c r="T89" s="38" t="str">
        <f t="shared" ref="T89:T99" si="52">IF(S89=0,"",IF(S89&lt;=30, "Låg", IF(S89&lt;=40, "Medel", IF(S89&lt;=70, "Hög", "Extremt Hög"))))</f>
        <v/>
      </c>
      <c r="U89" s="38" t="s">
        <v>109</v>
      </c>
      <c r="V89" s="90" t="s">
        <v>110</v>
      </c>
      <c r="W89" s="91" t="s">
        <v>109</v>
      </c>
      <c r="X89" s="91" t="s">
        <v>111</v>
      </c>
      <c r="Y89" s="90" t="s">
        <v>112</v>
      </c>
      <c r="Z89" s="90" t="s">
        <v>113</v>
      </c>
      <c r="AA89" s="90" t="s">
        <v>109</v>
      </c>
      <c r="AB89" s="90" t="s">
        <v>113</v>
      </c>
    </row>
    <row r="90" spans="1:28" s="18" customFormat="1" ht="130" x14ac:dyDescent="0.35">
      <c r="A90" s="10" t="s">
        <v>378</v>
      </c>
      <c r="B90" s="108" t="s">
        <v>104</v>
      </c>
      <c r="C90" s="110" t="s">
        <v>379</v>
      </c>
      <c r="D90" s="110" t="s">
        <v>380</v>
      </c>
      <c r="E90" s="110" t="s">
        <v>381</v>
      </c>
      <c r="F90" s="10" t="s">
        <v>81</v>
      </c>
      <c r="G90" s="10" t="s">
        <v>108</v>
      </c>
      <c r="H90" s="11">
        <f t="shared" si="45"/>
        <v>0</v>
      </c>
      <c r="I90" s="38" t="s">
        <v>109</v>
      </c>
      <c r="J90" s="31">
        <f t="shared" si="46"/>
        <v>0</v>
      </c>
      <c r="K90" s="38" t="s">
        <v>109</v>
      </c>
      <c r="L90" s="31">
        <f t="shared" si="47"/>
        <v>0</v>
      </c>
      <c r="M90" s="38" t="s">
        <v>109</v>
      </c>
      <c r="N90" s="31">
        <f t="shared" si="48"/>
        <v>0</v>
      </c>
      <c r="O90" s="38" t="s">
        <v>109</v>
      </c>
      <c r="P90" s="31">
        <f t="shared" si="49"/>
        <v>0</v>
      </c>
      <c r="Q90" s="31">
        <f t="shared" si="50"/>
        <v>0</v>
      </c>
      <c r="R90" s="39" t="s">
        <v>109</v>
      </c>
      <c r="S90" s="39">
        <f t="shared" si="51"/>
        <v>0</v>
      </c>
      <c r="T90" s="38" t="str">
        <f t="shared" si="52"/>
        <v/>
      </c>
      <c r="U90" s="38" t="s">
        <v>109</v>
      </c>
      <c r="V90" s="90" t="s">
        <v>110</v>
      </c>
      <c r="W90" s="91" t="s">
        <v>109</v>
      </c>
      <c r="X90" s="91" t="s">
        <v>111</v>
      </c>
      <c r="Y90" s="90" t="s">
        <v>112</v>
      </c>
      <c r="Z90" s="90" t="s">
        <v>113</v>
      </c>
      <c r="AA90" s="90" t="s">
        <v>109</v>
      </c>
      <c r="AB90" s="90" t="s">
        <v>113</v>
      </c>
    </row>
    <row r="91" spans="1:28" s="18" customFormat="1" ht="117" x14ac:dyDescent="0.35">
      <c r="A91" s="10" t="s">
        <v>382</v>
      </c>
      <c r="B91" s="108" t="s">
        <v>104</v>
      </c>
      <c r="C91" s="110" t="s">
        <v>383</v>
      </c>
      <c r="D91" s="110" t="s">
        <v>384</v>
      </c>
      <c r="E91" s="110" t="s">
        <v>385</v>
      </c>
      <c r="F91" s="10" t="s">
        <v>81</v>
      </c>
      <c r="G91" s="10" t="s">
        <v>108</v>
      </c>
      <c r="H91" s="11">
        <f t="shared" si="45"/>
        <v>0</v>
      </c>
      <c r="I91" s="38" t="s">
        <v>109</v>
      </c>
      <c r="J91" s="31">
        <f t="shared" si="46"/>
        <v>0</v>
      </c>
      <c r="K91" s="38" t="s">
        <v>109</v>
      </c>
      <c r="L91" s="31">
        <f t="shared" si="47"/>
        <v>0</v>
      </c>
      <c r="M91" s="38" t="s">
        <v>109</v>
      </c>
      <c r="N91" s="31">
        <f t="shared" si="48"/>
        <v>0</v>
      </c>
      <c r="O91" s="38" t="s">
        <v>109</v>
      </c>
      <c r="P91" s="31">
        <f t="shared" si="49"/>
        <v>0</v>
      </c>
      <c r="Q91" s="31">
        <f t="shared" si="50"/>
        <v>0</v>
      </c>
      <c r="R91" s="39" t="s">
        <v>109</v>
      </c>
      <c r="S91" s="39">
        <f t="shared" si="51"/>
        <v>0</v>
      </c>
      <c r="T91" s="38" t="str">
        <f t="shared" si="52"/>
        <v/>
      </c>
      <c r="U91" s="38" t="s">
        <v>109</v>
      </c>
      <c r="V91" s="90" t="s">
        <v>110</v>
      </c>
      <c r="W91" s="91" t="s">
        <v>109</v>
      </c>
      <c r="X91" s="91" t="s">
        <v>111</v>
      </c>
      <c r="Y91" s="90" t="s">
        <v>112</v>
      </c>
      <c r="Z91" s="90" t="s">
        <v>113</v>
      </c>
      <c r="AA91" s="90" t="s">
        <v>109</v>
      </c>
      <c r="AB91" s="90" t="s">
        <v>113</v>
      </c>
    </row>
    <row r="92" spans="1:28" s="18" customFormat="1" ht="117" x14ac:dyDescent="0.35">
      <c r="A92" s="10" t="s">
        <v>386</v>
      </c>
      <c r="B92" s="108" t="s">
        <v>104</v>
      </c>
      <c r="C92" s="110" t="s">
        <v>387</v>
      </c>
      <c r="D92" s="110" t="s">
        <v>388</v>
      </c>
      <c r="E92" s="110" t="s">
        <v>389</v>
      </c>
      <c r="F92" s="10" t="s">
        <v>81</v>
      </c>
      <c r="G92" s="10" t="s">
        <v>108</v>
      </c>
      <c r="H92" s="11">
        <f t="shared" si="45"/>
        <v>0</v>
      </c>
      <c r="I92" s="38" t="s">
        <v>109</v>
      </c>
      <c r="J92" s="31">
        <f t="shared" si="46"/>
        <v>0</v>
      </c>
      <c r="K92" s="38" t="s">
        <v>109</v>
      </c>
      <c r="L92" s="31">
        <f t="shared" si="47"/>
        <v>0</v>
      </c>
      <c r="M92" s="38" t="s">
        <v>109</v>
      </c>
      <c r="N92" s="31">
        <f t="shared" si="48"/>
        <v>0</v>
      </c>
      <c r="O92" s="38" t="s">
        <v>109</v>
      </c>
      <c r="P92" s="31">
        <f t="shared" si="49"/>
        <v>0</v>
      </c>
      <c r="Q92" s="31">
        <f t="shared" si="50"/>
        <v>0</v>
      </c>
      <c r="R92" s="39" t="s">
        <v>109</v>
      </c>
      <c r="S92" s="39">
        <f t="shared" si="51"/>
        <v>0</v>
      </c>
      <c r="T92" s="38" t="str">
        <f t="shared" si="52"/>
        <v/>
      </c>
      <c r="U92" s="38" t="s">
        <v>109</v>
      </c>
      <c r="V92" s="90" t="s">
        <v>110</v>
      </c>
      <c r="W92" s="91" t="s">
        <v>109</v>
      </c>
      <c r="X92" s="91" t="s">
        <v>111</v>
      </c>
      <c r="Y92" s="90" t="s">
        <v>112</v>
      </c>
      <c r="Z92" s="90" t="s">
        <v>113</v>
      </c>
      <c r="AA92" s="90" t="s">
        <v>109</v>
      </c>
      <c r="AB92" s="90" t="s">
        <v>113</v>
      </c>
    </row>
    <row r="93" spans="1:28" s="18" customFormat="1" ht="117" x14ac:dyDescent="0.35">
      <c r="A93" s="10" t="s">
        <v>390</v>
      </c>
      <c r="B93" s="108" t="s">
        <v>104</v>
      </c>
      <c r="C93" s="110" t="s">
        <v>391</v>
      </c>
      <c r="D93" s="110" t="s">
        <v>392</v>
      </c>
      <c r="E93" s="110" t="s">
        <v>393</v>
      </c>
      <c r="F93" s="10" t="s">
        <v>81</v>
      </c>
      <c r="G93" s="10" t="s">
        <v>108</v>
      </c>
      <c r="H93" s="11">
        <f t="shared" si="45"/>
        <v>0</v>
      </c>
      <c r="I93" s="38" t="s">
        <v>109</v>
      </c>
      <c r="J93" s="31">
        <f t="shared" si="46"/>
        <v>0</v>
      </c>
      <c r="K93" s="38" t="s">
        <v>109</v>
      </c>
      <c r="L93" s="31">
        <f t="shared" si="47"/>
        <v>0</v>
      </c>
      <c r="M93" s="38" t="s">
        <v>109</v>
      </c>
      <c r="N93" s="31">
        <f t="shared" si="48"/>
        <v>0</v>
      </c>
      <c r="O93" s="38" t="s">
        <v>109</v>
      </c>
      <c r="P93" s="31">
        <f t="shared" si="49"/>
        <v>0</v>
      </c>
      <c r="Q93" s="31">
        <f t="shared" si="50"/>
        <v>0</v>
      </c>
      <c r="R93" s="39" t="s">
        <v>109</v>
      </c>
      <c r="S93" s="39">
        <f t="shared" si="51"/>
        <v>0</v>
      </c>
      <c r="T93" s="38" t="str">
        <f t="shared" si="52"/>
        <v/>
      </c>
      <c r="U93" s="38" t="s">
        <v>109</v>
      </c>
      <c r="V93" s="90" t="s">
        <v>110</v>
      </c>
      <c r="W93" s="91" t="s">
        <v>109</v>
      </c>
      <c r="X93" s="91" t="s">
        <v>111</v>
      </c>
      <c r="Y93" s="90" t="s">
        <v>112</v>
      </c>
      <c r="Z93" s="90" t="s">
        <v>113</v>
      </c>
      <c r="AA93" s="90" t="s">
        <v>109</v>
      </c>
      <c r="AB93" s="90" t="s">
        <v>113</v>
      </c>
    </row>
    <row r="94" spans="1:28" s="18" customFormat="1" ht="99.65" customHeight="1" x14ac:dyDescent="0.35">
      <c r="A94" s="10" t="s">
        <v>394</v>
      </c>
      <c r="B94" s="108" t="s">
        <v>104</v>
      </c>
      <c r="C94" s="110" t="s">
        <v>395</v>
      </c>
      <c r="D94" s="110" t="s">
        <v>396</v>
      </c>
      <c r="E94" s="110" t="s">
        <v>397</v>
      </c>
      <c r="F94" s="10" t="s">
        <v>81</v>
      </c>
      <c r="G94" s="10" t="s">
        <v>108</v>
      </c>
      <c r="H94" s="11">
        <f t="shared" si="45"/>
        <v>0</v>
      </c>
      <c r="I94" s="38" t="s">
        <v>109</v>
      </c>
      <c r="J94" s="31">
        <f t="shared" si="46"/>
        <v>0</v>
      </c>
      <c r="K94" s="38" t="s">
        <v>109</v>
      </c>
      <c r="L94" s="31">
        <f t="shared" si="47"/>
        <v>0</v>
      </c>
      <c r="M94" s="38" t="s">
        <v>109</v>
      </c>
      <c r="N94" s="31">
        <f t="shared" si="48"/>
        <v>0</v>
      </c>
      <c r="O94" s="38" t="s">
        <v>109</v>
      </c>
      <c r="P94" s="31">
        <f t="shared" si="49"/>
        <v>0</v>
      </c>
      <c r="Q94" s="31">
        <f t="shared" si="50"/>
        <v>0</v>
      </c>
      <c r="R94" s="39" t="s">
        <v>109</v>
      </c>
      <c r="S94" s="39">
        <f t="shared" si="51"/>
        <v>0</v>
      </c>
      <c r="T94" s="38" t="str">
        <f t="shared" si="52"/>
        <v/>
      </c>
      <c r="U94" s="38" t="s">
        <v>109</v>
      </c>
      <c r="V94" s="90" t="s">
        <v>110</v>
      </c>
      <c r="W94" s="91" t="s">
        <v>109</v>
      </c>
      <c r="X94" s="91" t="s">
        <v>111</v>
      </c>
      <c r="Y94" s="90" t="s">
        <v>112</v>
      </c>
      <c r="Z94" s="90" t="s">
        <v>113</v>
      </c>
      <c r="AA94" s="90" t="s">
        <v>109</v>
      </c>
      <c r="AB94" s="90" t="s">
        <v>113</v>
      </c>
    </row>
    <row r="95" spans="1:28" s="18" customFormat="1" ht="105.65" customHeight="1" x14ac:dyDescent="0.35">
      <c r="A95" s="10" t="s">
        <v>398</v>
      </c>
      <c r="B95" s="108" t="s">
        <v>104</v>
      </c>
      <c r="C95" s="110" t="s">
        <v>399</v>
      </c>
      <c r="D95" s="110" t="s">
        <v>400</v>
      </c>
      <c r="E95" s="110" t="s">
        <v>401</v>
      </c>
      <c r="F95" s="10" t="s">
        <v>81</v>
      </c>
      <c r="G95" s="10" t="s">
        <v>108</v>
      </c>
      <c r="H95" s="11">
        <f t="shared" si="45"/>
        <v>0</v>
      </c>
      <c r="I95" s="38" t="s">
        <v>109</v>
      </c>
      <c r="J95" s="31">
        <f t="shared" si="46"/>
        <v>0</v>
      </c>
      <c r="K95" s="38" t="s">
        <v>109</v>
      </c>
      <c r="L95" s="31">
        <f t="shared" si="47"/>
        <v>0</v>
      </c>
      <c r="M95" s="38" t="s">
        <v>109</v>
      </c>
      <c r="N95" s="31">
        <f t="shared" si="48"/>
        <v>0</v>
      </c>
      <c r="O95" s="38" t="s">
        <v>109</v>
      </c>
      <c r="P95" s="31">
        <f t="shared" si="49"/>
        <v>0</v>
      </c>
      <c r="Q95" s="31">
        <f t="shared" si="50"/>
        <v>0</v>
      </c>
      <c r="R95" s="39" t="s">
        <v>109</v>
      </c>
      <c r="S95" s="39">
        <f t="shared" si="51"/>
        <v>0</v>
      </c>
      <c r="T95" s="38" t="str">
        <f t="shared" si="52"/>
        <v/>
      </c>
      <c r="U95" s="38" t="s">
        <v>109</v>
      </c>
      <c r="V95" s="90" t="s">
        <v>110</v>
      </c>
      <c r="W95" s="91" t="s">
        <v>109</v>
      </c>
      <c r="X95" s="91" t="s">
        <v>111</v>
      </c>
      <c r="Y95" s="90" t="s">
        <v>112</v>
      </c>
      <c r="Z95" s="90" t="s">
        <v>113</v>
      </c>
      <c r="AA95" s="90" t="s">
        <v>109</v>
      </c>
      <c r="AB95" s="90" t="s">
        <v>113</v>
      </c>
    </row>
    <row r="96" spans="1:28" s="18" customFormat="1" ht="117" x14ac:dyDescent="0.35">
      <c r="A96" s="10" t="s">
        <v>402</v>
      </c>
      <c r="B96" s="108" t="s">
        <v>104</v>
      </c>
      <c r="C96" s="110" t="s">
        <v>403</v>
      </c>
      <c r="D96" s="110" t="s">
        <v>404</v>
      </c>
      <c r="E96" s="110" t="s">
        <v>405</v>
      </c>
      <c r="F96" s="10" t="s">
        <v>81</v>
      </c>
      <c r="G96" s="10" t="s">
        <v>108</v>
      </c>
      <c r="H96" s="11">
        <f t="shared" si="45"/>
        <v>0</v>
      </c>
      <c r="I96" s="38" t="s">
        <v>109</v>
      </c>
      <c r="J96" s="31">
        <f t="shared" si="46"/>
        <v>0</v>
      </c>
      <c r="K96" s="38" t="s">
        <v>109</v>
      </c>
      <c r="L96" s="31">
        <f t="shared" si="47"/>
        <v>0</v>
      </c>
      <c r="M96" s="38" t="s">
        <v>109</v>
      </c>
      <c r="N96" s="31">
        <f t="shared" si="48"/>
        <v>0</v>
      </c>
      <c r="O96" s="38" t="s">
        <v>109</v>
      </c>
      <c r="P96" s="31">
        <f t="shared" si="49"/>
        <v>0</v>
      </c>
      <c r="Q96" s="31">
        <f t="shared" si="50"/>
        <v>0</v>
      </c>
      <c r="R96" s="39" t="s">
        <v>109</v>
      </c>
      <c r="S96" s="39">
        <f t="shared" si="51"/>
        <v>0</v>
      </c>
      <c r="T96" s="38" t="str">
        <f t="shared" si="52"/>
        <v/>
      </c>
      <c r="U96" s="38" t="s">
        <v>109</v>
      </c>
      <c r="V96" s="90" t="s">
        <v>110</v>
      </c>
      <c r="W96" s="91" t="s">
        <v>109</v>
      </c>
      <c r="X96" s="91" t="s">
        <v>111</v>
      </c>
      <c r="Y96" s="90" t="s">
        <v>112</v>
      </c>
      <c r="Z96" s="90" t="s">
        <v>113</v>
      </c>
      <c r="AA96" s="90" t="s">
        <v>109</v>
      </c>
      <c r="AB96" s="90" t="s">
        <v>113</v>
      </c>
    </row>
    <row r="97" spans="1:28" s="18" customFormat="1" ht="109" customHeight="1" x14ac:dyDescent="0.35">
      <c r="A97" s="10" t="s">
        <v>406</v>
      </c>
      <c r="B97" s="108" t="s">
        <v>104</v>
      </c>
      <c r="C97" s="110" t="s">
        <v>407</v>
      </c>
      <c r="D97" s="110" t="s">
        <v>408</v>
      </c>
      <c r="E97" s="110" t="s">
        <v>409</v>
      </c>
      <c r="F97" s="10" t="s">
        <v>81</v>
      </c>
      <c r="G97" s="10" t="s">
        <v>108</v>
      </c>
      <c r="H97" s="11">
        <f t="shared" si="45"/>
        <v>0</v>
      </c>
      <c r="I97" s="38" t="s">
        <v>109</v>
      </c>
      <c r="J97" s="31">
        <f t="shared" si="46"/>
        <v>0</v>
      </c>
      <c r="K97" s="38" t="s">
        <v>109</v>
      </c>
      <c r="L97" s="31">
        <f t="shared" si="47"/>
        <v>0</v>
      </c>
      <c r="M97" s="38" t="s">
        <v>109</v>
      </c>
      <c r="N97" s="31">
        <f t="shared" si="48"/>
        <v>0</v>
      </c>
      <c r="O97" s="38" t="s">
        <v>109</v>
      </c>
      <c r="P97" s="31">
        <f t="shared" si="49"/>
        <v>0</v>
      </c>
      <c r="Q97" s="31">
        <f t="shared" si="50"/>
        <v>0</v>
      </c>
      <c r="R97" s="39" t="s">
        <v>109</v>
      </c>
      <c r="S97" s="39">
        <f t="shared" si="51"/>
        <v>0</v>
      </c>
      <c r="T97" s="38" t="str">
        <f t="shared" si="52"/>
        <v/>
      </c>
      <c r="U97" s="38" t="s">
        <v>109</v>
      </c>
      <c r="V97" s="90" t="s">
        <v>110</v>
      </c>
      <c r="W97" s="91" t="s">
        <v>109</v>
      </c>
      <c r="X97" s="91" t="s">
        <v>111</v>
      </c>
      <c r="Y97" s="90" t="s">
        <v>112</v>
      </c>
      <c r="Z97" s="90" t="s">
        <v>113</v>
      </c>
      <c r="AA97" s="90" t="s">
        <v>109</v>
      </c>
      <c r="AB97" s="90" t="s">
        <v>113</v>
      </c>
    </row>
    <row r="98" spans="1:28" s="18" customFormat="1" ht="117" x14ac:dyDescent="0.35">
      <c r="A98" s="10" t="s">
        <v>410</v>
      </c>
      <c r="B98" s="108" t="s">
        <v>104</v>
      </c>
      <c r="C98" s="110" t="s">
        <v>411</v>
      </c>
      <c r="D98" s="110" t="s">
        <v>412</v>
      </c>
      <c r="E98" s="110" t="s">
        <v>413</v>
      </c>
      <c r="F98" s="10" t="s">
        <v>81</v>
      </c>
      <c r="G98" s="10" t="s">
        <v>108</v>
      </c>
      <c r="H98" s="11">
        <f t="shared" si="45"/>
        <v>0</v>
      </c>
      <c r="I98" s="38" t="s">
        <v>109</v>
      </c>
      <c r="J98" s="31">
        <f t="shared" si="46"/>
        <v>0</v>
      </c>
      <c r="K98" s="38" t="s">
        <v>109</v>
      </c>
      <c r="L98" s="31">
        <f t="shared" si="47"/>
        <v>0</v>
      </c>
      <c r="M98" s="38" t="s">
        <v>109</v>
      </c>
      <c r="N98" s="31">
        <f t="shared" si="48"/>
        <v>0</v>
      </c>
      <c r="O98" s="38" t="s">
        <v>109</v>
      </c>
      <c r="P98" s="31">
        <f t="shared" si="49"/>
        <v>0</v>
      </c>
      <c r="Q98" s="31">
        <f t="shared" si="50"/>
        <v>0</v>
      </c>
      <c r="R98" s="39" t="s">
        <v>109</v>
      </c>
      <c r="S98" s="39">
        <f t="shared" si="51"/>
        <v>0</v>
      </c>
      <c r="T98" s="38" t="str">
        <f t="shared" si="52"/>
        <v/>
      </c>
      <c r="U98" s="38" t="s">
        <v>109</v>
      </c>
      <c r="V98" s="90" t="s">
        <v>110</v>
      </c>
      <c r="W98" s="91" t="s">
        <v>109</v>
      </c>
      <c r="X98" s="91" t="s">
        <v>111</v>
      </c>
      <c r="Y98" s="90" t="s">
        <v>112</v>
      </c>
      <c r="Z98" s="90" t="s">
        <v>113</v>
      </c>
      <c r="AA98" s="90" t="s">
        <v>109</v>
      </c>
      <c r="AB98" s="90" t="s">
        <v>113</v>
      </c>
    </row>
    <row r="99" spans="1:28" s="18" customFormat="1" ht="117" x14ac:dyDescent="0.35">
      <c r="A99" s="10" t="s">
        <v>414</v>
      </c>
      <c r="B99" s="108" t="s">
        <v>104</v>
      </c>
      <c r="C99" s="110" t="s">
        <v>415</v>
      </c>
      <c r="D99" s="110" t="s">
        <v>416</v>
      </c>
      <c r="E99" s="110" t="s">
        <v>417</v>
      </c>
      <c r="F99" s="10" t="s">
        <v>81</v>
      </c>
      <c r="G99" s="10" t="s">
        <v>108</v>
      </c>
      <c r="H99" s="11">
        <f t="shared" si="45"/>
        <v>0</v>
      </c>
      <c r="I99" s="38" t="s">
        <v>109</v>
      </c>
      <c r="J99" s="31">
        <f t="shared" si="46"/>
        <v>0</v>
      </c>
      <c r="K99" s="38" t="s">
        <v>109</v>
      </c>
      <c r="L99" s="31">
        <f t="shared" si="47"/>
        <v>0</v>
      </c>
      <c r="M99" s="38" t="s">
        <v>109</v>
      </c>
      <c r="N99" s="31">
        <f t="shared" si="48"/>
        <v>0</v>
      </c>
      <c r="O99" s="38" t="s">
        <v>109</v>
      </c>
      <c r="P99" s="31">
        <f t="shared" si="49"/>
        <v>0</v>
      </c>
      <c r="Q99" s="31">
        <f t="shared" si="50"/>
        <v>0</v>
      </c>
      <c r="R99" s="39" t="s">
        <v>109</v>
      </c>
      <c r="S99" s="39">
        <f t="shared" si="51"/>
        <v>0</v>
      </c>
      <c r="T99" s="38" t="str">
        <f t="shared" si="52"/>
        <v/>
      </c>
      <c r="U99" s="38" t="s">
        <v>109</v>
      </c>
      <c r="V99" s="90" t="s">
        <v>110</v>
      </c>
      <c r="W99" s="91" t="s">
        <v>109</v>
      </c>
      <c r="X99" s="91" t="s">
        <v>111</v>
      </c>
      <c r="Y99" s="90" t="s">
        <v>112</v>
      </c>
      <c r="Z99" s="90" t="s">
        <v>113</v>
      </c>
      <c r="AA99" s="90" t="s">
        <v>109</v>
      </c>
      <c r="AB99" s="90" t="s">
        <v>113</v>
      </c>
    </row>
    <row r="100" spans="1:28" s="18" customFormat="1" x14ac:dyDescent="0.35">
      <c r="A100" s="16"/>
      <c r="B100" s="80"/>
      <c r="C100" s="16"/>
      <c r="D100" s="16"/>
      <c r="E100" s="16"/>
      <c r="F100" s="16"/>
      <c r="G100" s="16"/>
      <c r="H100" s="16"/>
      <c r="I100" s="16"/>
      <c r="J100" s="16"/>
      <c r="K100" s="16"/>
      <c r="L100" s="16"/>
      <c r="M100" s="16"/>
      <c r="N100" s="16"/>
      <c r="O100" s="16"/>
      <c r="P100" s="16"/>
      <c r="Q100" s="16"/>
      <c r="R100" s="16"/>
      <c r="S100" s="16"/>
      <c r="T100" s="17"/>
    </row>
    <row r="101" spans="1:28" s="18" customFormat="1" x14ac:dyDescent="0.35">
      <c r="A101" s="16"/>
      <c r="B101" s="80"/>
      <c r="C101" s="16"/>
      <c r="D101" s="16"/>
      <c r="E101" s="16"/>
      <c r="F101" s="16"/>
      <c r="G101" s="16"/>
      <c r="H101" s="16"/>
      <c r="I101" s="16"/>
      <c r="J101" s="16"/>
      <c r="K101" s="16"/>
      <c r="L101" s="16"/>
      <c r="M101" s="16"/>
      <c r="N101" s="16"/>
      <c r="O101" s="16"/>
      <c r="P101" s="16"/>
      <c r="Q101" s="16"/>
      <c r="R101" s="16"/>
      <c r="S101" s="16"/>
      <c r="T101" s="17"/>
    </row>
    <row r="102" spans="1:28" s="18" customFormat="1" x14ac:dyDescent="0.35">
      <c r="A102" s="16"/>
      <c r="B102" s="80"/>
      <c r="C102" s="16"/>
      <c r="D102" s="16"/>
      <c r="E102" s="16"/>
      <c r="F102" s="16"/>
      <c r="G102" s="16"/>
      <c r="H102" s="16"/>
      <c r="I102" s="16"/>
      <c r="J102" s="16"/>
      <c r="K102" s="16"/>
      <c r="L102" s="16"/>
      <c r="M102" s="16"/>
      <c r="N102" s="16"/>
      <c r="O102" s="16"/>
      <c r="P102" s="16"/>
      <c r="Q102" s="16"/>
      <c r="R102" s="16"/>
      <c r="S102" s="16"/>
      <c r="T102" s="17"/>
    </row>
    <row r="103" spans="1:28" s="18" customFormat="1" x14ac:dyDescent="0.35">
      <c r="A103" s="16"/>
      <c r="B103" s="80"/>
      <c r="C103" s="16"/>
      <c r="D103" s="16"/>
      <c r="E103" s="16"/>
      <c r="F103" s="16"/>
      <c r="G103" s="16"/>
      <c r="H103" s="16"/>
      <c r="I103" s="16"/>
      <c r="J103" s="16"/>
      <c r="K103" s="16"/>
      <c r="L103" s="16"/>
      <c r="M103" s="16"/>
      <c r="N103" s="16"/>
      <c r="O103" s="16"/>
      <c r="P103" s="16"/>
      <c r="Q103" s="16"/>
      <c r="R103" s="16"/>
      <c r="S103" s="16"/>
      <c r="T103" s="17"/>
    </row>
    <row r="104" spans="1:28" s="18" customFormat="1" x14ac:dyDescent="0.35">
      <c r="A104" s="16"/>
      <c r="B104" s="80"/>
      <c r="C104" s="16"/>
      <c r="D104" s="16"/>
      <c r="E104" s="16"/>
      <c r="F104" s="16"/>
      <c r="G104" s="16"/>
      <c r="H104" s="16"/>
      <c r="I104" s="16"/>
      <c r="J104" s="16"/>
      <c r="K104" s="16"/>
      <c r="L104" s="16"/>
      <c r="M104" s="16"/>
      <c r="N104" s="16"/>
      <c r="O104" s="16"/>
      <c r="P104" s="16"/>
      <c r="Q104" s="16"/>
      <c r="R104" s="16"/>
      <c r="S104" s="16"/>
      <c r="T104" s="17"/>
    </row>
    <row r="105" spans="1:28" s="18" customFormat="1" x14ac:dyDescent="0.35">
      <c r="A105" s="16"/>
      <c r="B105" s="80"/>
      <c r="C105" s="16"/>
      <c r="D105" s="16"/>
      <c r="E105" s="16"/>
      <c r="F105" s="16"/>
      <c r="G105" s="16"/>
      <c r="H105" s="16"/>
      <c r="I105" s="16"/>
      <c r="J105" s="16"/>
      <c r="K105" s="16"/>
      <c r="L105" s="16"/>
      <c r="M105" s="16"/>
      <c r="N105" s="16"/>
      <c r="O105" s="16"/>
      <c r="P105" s="16"/>
      <c r="Q105" s="16"/>
      <c r="R105" s="16"/>
      <c r="S105" s="16"/>
      <c r="T105" s="17"/>
    </row>
    <row r="106" spans="1:28" s="18" customFormat="1" x14ac:dyDescent="0.35">
      <c r="A106" s="16"/>
      <c r="B106" s="80"/>
      <c r="C106" s="16"/>
      <c r="D106" s="16"/>
      <c r="E106" s="16"/>
      <c r="F106" s="16"/>
      <c r="G106" s="16"/>
      <c r="H106" s="16"/>
      <c r="I106" s="16"/>
      <c r="J106" s="16"/>
      <c r="K106" s="16"/>
      <c r="L106" s="16"/>
      <c r="M106" s="16"/>
      <c r="N106" s="16"/>
      <c r="O106" s="16"/>
      <c r="P106" s="16"/>
      <c r="Q106" s="16"/>
      <c r="R106" s="16"/>
      <c r="S106" s="16"/>
      <c r="T106" s="17"/>
    </row>
    <row r="107" spans="1:28" s="18" customFormat="1" x14ac:dyDescent="0.35">
      <c r="A107" s="16"/>
      <c r="B107" s="80"/>
      <c r="C107" s="16"/>
      <c r="D107" s="16"/>
      <c r="E107" s="16"/>
      <c r="F107" s="16"/>
      <c r="G107" s="16"/>
      <c r="H107" s="16"/>
      <c r="I107" s="16"/>
      <c r="J107" s="16"/>
      <c r="K107" s="16"/>
      <c r="L107" s="16"/>
      <c r="M107" s="16"/>
      <c r="N107" s="16"/>
      <c r="O107" s="16"/>
      <c r="P107" s="16"/>
      <c r="Q107" s="16"/>
      <c r="R107" s="16"/>
      <c r="S107" s="16"/>
      <c r="T107" s="17"/>
    </row>
    <row r="108" spans="1:28" s="18" customFormat="1" x14ac:dyDescent="0.35">
      <c r="A108" s="16"/>
      <c r="B108" s="80"/>
      <c r="C108" s="16"/>
      <c r="D108" s="16"/>
      <c r="E108" s="16"/>
      <c r="F108" s="16"/>
      <c r="G108" s="16"/>
      <c r="H108" s="16"/>
      <c r="I108" s="16"/>
      <c r="J108" s="16"/>
      <c r="K108" s="16"/>
      <c r="L108" s="16"/>
      <c r="M108" s="16"/>
      <c r="N108" s="16"/>
      <c r="O108" s="16"/>
      <c r="P108" s="16"/>
      <c r="Q108" s="16"/>
      <c r="R108" s="16"/>
      <c r="S108" s="16"/>
      <c r="T108" s="17"/>
    </row>
    <row r="109" spans="1:28" s="18" customFormat="1" x14ac:dyDescent="0.35">
      <c r="A109" s="16"/>
      <c r="B109" s="80"/>
      <c r="C109" s="16"/>
      <c r="D109" s="16"/>
      <c r="E109" s="16"/>
      <c r="F109" s="16"/>
      <c r="G109" s="16"/>
      <c r="H109" s="16"/>
      <c r="I109" s="16"/>
      <c r="J109" s="16"/>
      <c r="K109" s="16"/>
      <c r="L109" s="16"/>
      <c r="M109" s="16"/>
      <c r="N109" s="16"/>
      <c r="O109" s="16"/>
      <c r="P109" s="16"/>
      <c r="Q109" s="16"/>
      <c r="R109" s="16"/>
      <c r="S109" s="16"/>
      <c r="T109" s="17"/>
    </row>
    <row r="110" spans="1:28" s="18" customFormat="1" x14ac:dyDescent="0.35">
      <c r="A110" s="16"/>
      <c r="B110" s="80"/>
      <c r="C110" s="16"/>
      <c r="D110" s="16"/>
      <c r="E110" s="16"/>
      <c r="F110" s="16"/>
      <c r="G110" s="16"/>
      <c r="H110" s="16"/>
      <c r="I110" s="16"/>
      <c r="J110" s="16"/>
      <c r="K110" s="16"/>
      <c r="L110" s="16"/>
      <c r="M110" s="16"/>
      <c r="N110" s="16"/>
      <c r="O110" s="16"/>
      <c r="P110" s="16"/>
      <c r="Q110" s="16"/>
      <c r="R110" s="16"/>
      <c r="S110" s="16"/>
      <c r="T110" s="17"/>
    </row>
    <row r="111" spans="1:28" s="18" customFormat="1" x14ac:dyDescent="0.35">
      <c r="A111" s="16"/>
      <c r="B111" s="80"/>
      <c r="C111" s="16"/>
      <c r="D111" s="16"/>
      <c r="E111" s="16"/>
      <c r="F111" s="16"/>
      <c r="G111" s="16"/>
      <c r="H111" s="16"/>
      <c r="I111" s="16"/>
      <c r="J111" s="16"/>
      <c r="K111" s="16"/>
      <c r="L111" s="16"/>
      <c r="M111" s="16"/>
      <c r="N111" s="16"/>
      <c r="O111" s="16"/>
      <c r="P111" s="16"/>
      <c r="Q111" s="16"/>
      <c r="R111" s="16"/>
      <c r="S111" s="16"/>
      <c r="T111" s="17"/>
    </row>
    <row r="112" spans="1:28" s="18" customFormat="1" x14ac:dyDescent="0.35">
      <c r="A112" s="16"/>
      <c r="B112" s="80"/>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80"/>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80"/>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80"/>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80"/>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80"/>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80"/>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80"/>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80"/>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80"/>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80"/>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80"/>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80"/>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80"/>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80"/>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80"/>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80"/>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80"/>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80"/>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80"/>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80"/>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80"/>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80"/>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80"/>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80"/>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80"/>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80"/>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80"/>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80"/>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80"/>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80"/>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80"/>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80"/>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80"/>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80"/>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80"/>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80"/>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80"/>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80"/>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80"/>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80"/>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80"/>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80"/>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80"/>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80"/>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80"/>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80"/>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80"/>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80"/>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80"/>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80"/>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80"/>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80"/>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80"/>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80"/>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80"/>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80"/>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80"/>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80"/>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80"/>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80"/>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80"/>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80"/>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80"/>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80"/>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80"/>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80"/>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80"/>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80"/>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80"/>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80"/>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80"/>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80"/>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80"/>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80"/>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80"/>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80"/>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80"/>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80"/>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80"/>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80"/>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80"/>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80"/>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80"/>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80"/>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80"/>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80"/>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80"/>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80"/>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80"/>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80"/>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80"/>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80"/>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80"/>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80"/>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80"/>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80"/>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80"/>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80"/>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80"/>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80"/>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80"/>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80"/>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80"/>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80"/>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80"/>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80"/>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80"/>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80"/>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80"/>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80"/>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80"/>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80"/>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80"/>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80"/>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80"/>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80"/>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80"/>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80"/>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80"/>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80"/>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80"/>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80"/>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80"/>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80"/>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80"/>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80"/>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80"/>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80"/>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80"/>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80"/>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80"/>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80"/>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80"/>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80"/>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80"/>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80"/>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80"/>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80"/>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80"/>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80"/>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80"/>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80"/>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80"/>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80"/>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80"/>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80"/>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80"/>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80"/>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80"/>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80"/>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80"/>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80"/>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80"/>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80"/>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80"/>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80"/>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80"/>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80"/>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80"/>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80"/>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80"/>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80"/>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80"/>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80"/>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80"/>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80"/>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80"/>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80"/>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80"/>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80"/>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80"/>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80"/>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80"/>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80"/>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80"/>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80"/>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80"/>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80"/>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80"/>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80"/>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80"/>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80"/>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80"/>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80"/>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80"/>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80"/>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80"/>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80"/>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80"/>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80"/>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80"/>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80"/>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80"/>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80"/>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80"/>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80"/>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80"/>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80"/>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80"/>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80"/>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80"/>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80"/>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80"/>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80"/>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80"/>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80"/>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80"/>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80"/>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80"/>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80"/>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80"/>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80"/>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80"/>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80"/>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80"/>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80"/>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80"/>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80"/>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80"/>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80"/>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80"/>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80"/>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80"/>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80"/>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16"/>
      <c r="B337" s="80"/>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16"/>
      <c r="B338" s="80"/>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16"/>
      <c r="B339" s="80"/>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16"/>
      <c r="B340" s="80"/>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16"/>
      <c r="B341" s="80"/>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16"/>
      <c r="B342" s="80"/>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16"/>
      <c r="B343" s="80"/>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16"/>
      <c r="B344" s="80"/>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16"/>
      <c r="B345" s="80"/>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16"/>
      <c r="B346" s="80"/>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16"/>
      <c r="B347" s="80"/>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16"/>
      <c r="B348" s="80"/>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16"/>
      <c r="B349" s="80"/>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16"/>
      <c r="B350" s="80"/>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16"/>
      <c r="B351" s="80"/>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16"/>
      <c r="B352" s="80"/>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16"/>
      <c r="B353" s="80"/>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16"/>
      <c r="B354" s="80"/>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16"/>
      <c r="B355" s="80"/>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16"/>
      <c r="B356" s="80"/>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16"/>
      <c r="B357" s="80"/>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16"/>
      <c r="B358" s="80"/>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16"/>
      <c r="B359" s="80"/>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16"/>
      <c r="B360" s="80"/>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16"/>
      <c r="B361" s="80"/>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16"/>
      <c r="B362" s="80"/>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16"/>
      <c r="B363" s="80"/>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16"/>
      <c r="B364" s="80"/>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16"/>
      <c r="B365" s="80"/>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16"/>
      <c r="B366" s="80"/>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16"/>
      <c r="B367" s="80"/>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16"/>
      <c r="B368" s="80"/>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16"/>
      <c r="B369" s="80"/>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16"/>
      <c r="B370" s="80"/>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16"/>
      <c r="B371" s="80"/>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16"/>
      <c r="B372" s="80"/>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16"/>
      <c r="B373" s="80"/>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16"/>
      <c r="B374" s="80"/>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16"/>
      <c r="B375" s="80"/>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16"/>
      <c r="B376" s="80"/>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16"/>
      <c r="B377" s="80"/>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16"/>
      <c r="B378" s="80"/>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16"/>
      <c r="B379" s="80"/>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16"/>
      <c r="B380" s="80"/>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16"/>
      <c r="B381" s="80"/>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16"/>
      <c r="B382" s="80"/>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16"/>
      <c r="B383" s="80"/>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16"/>
      <c r="B384" s="80"/>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16"/>
      <c r="B385" s="80"/>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16"/>
      <c r="B386" s="80"/>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16"/>
      <c r="B387" s="80"/>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16"/>
      <c r="B388" s="80"/>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16"/>
      <c r="B389" s="80"/>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16"/>
      <c r="B390" s="80"/>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16"/>
      <c r="B391" s="80"/>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16"/>
      <c r="B392" s="80"/>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16"/>
      <c r="B393" s="80"/>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16"/>
      <c r="B394" s="80"/>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16"/>
      <c r="B395" s="80"/>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16"/>
      <c r="B396" s="80"/>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16"/>
      <c r="B397" s="80"/>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16"/>
      <c r="B398" s="80"/>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16"/>
      <c r="B399" s="80"/>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16"/>
      <c r="B400" s="80"/>
      <c r="C400" s="16"/>
      <c r="D400" s="16"/>
      <c r="E400" s="16"/>
      <c r="F400" s="16"/>
      <c r="G400" s="16"/>
      <c r="H400" s="16"/>
      <c r="I400" s="16"/>
      <c r="J400" s="16"/>
      <c r="K400" s="16"/>
      <c r="L400" s="16"/>
      <c r="M400" s="16"/>
      <c r="N400" s="16"/>
      <c r="O400" s="16"/>
      <c r="P400" s="16"/>
      <c r="Q400" s="16"/>
      <c r="R400" s="16"/>
      <c r="S400" s="16"/>
      <c r="T400" s="17"/>
    </row>
    <row r="401" spans="1:20" s="18" customFormat="1" x14ac:dyDescent="0.35">
      <c r="A401" s="16"/>
      <c r="B401" s="80"/>
      <c r="C401" s="16"/>
      <c r="D401" s="16"/>
      <c r="E401" s="16"/>
      <c r="F401" s="16"/>
      <c r="G401" s="16"/>
      <c r="H401" s="16"/>
      <c r="I401" s="16"/>
      <c r="J401" s="16"/>
      <c r="K401" s="16"/>
      <c r="L401" s="16"/>
      <c r="M401" s="16"/>
      <c r="N401" s="16"/>
      <c r="O401" s="16"/>
      <c r="P401" s="16"/>
      <c r="Q401" s="16"/>
      <c r="R401" s="16"/>
      <c r="S401" s="16"/>
      <c r="T401" s="17"/>
    </row>
    <row r="402" spans="1:20" s="18" customFormat="1" x14ac:dyDescent="0.35">
      <c r="A402" s="16"/>
      <c r="B402" s="80"/>
      <c r="C402" s="16"/>
      <c r="D402" s="16"/>
      <c r="E402" s="16"/>
      <c r="F402" s="16"/>
      <c r="G402" s="16"/>
      <c r="H402" s="16"/>
      <c r="I402" s="16"/>
      <c r="J402" s="16"/>
      <c r="K402" s="16"/>
      <c r="L402" s="16"/>
      <c r="M402" s="16"/>
      <c r="N402" s="16"/>
      <c r="O402" s="16"/>
      <c r="P402" s="16"/>
      <c r="Q402" s="16"/>
      <c r="R402" s="16"/>
      <c r="S402" s="16"/>
      <c r="T402" s="17"/>
    </row>
    <row r="403" spans="1:20" s="18" customFormat="1" x14ac:dyDescent="0.35">
      <c r="A403" s="16"/>
      <c r="B403" s="80"/>
      <c r="C403" s="16"/>
      <c r="D403" s="16"/>
      <c r="E403" s="16"/>
      <c r="F403" s="16"/>
      <c r="G403" s="16"/>
      <c r="H403" s="16"/>
      <c r="I403" s="16"/>
      <c r="J403" s="16"/>
      <c r="K403" s="16"/>
      <c r="L403" s="16"/>
      <c r="M403" s="16"/>
      <c r="N403" s="16"/>
      <c r="O403" s="16"/>
      <c r="P403" s="16"/>
      <c r="Q403" s="16"/>
      <c r="R403" s="16"/>
      <c r="S403" s="16"/>
      <c r="T403" s="17"/>
    </row>
    <row r="404" spans="1:20" s="18" customFormat="1" x14ac:dyDescent="0.35">
      <c r="A404" s="16"/>
      <c r="B404" s="80"/>
      <c r="C404" s="16"/>
      <c r="D404" s="16"/>
      <c r="E404" s="16"/>
      <c r="F404" s="16"/>
      <c r="G404" s="16"/>
      <c r="H404" s="16"/>
      <c r="I404" s="16"/>
      <c r="J404" s="16"/>
      <c r="K404" s="16"/>
      <c r="L404" s="16"/>
      <c r="M404" s="16"/>
      <c r="N404" s="16"/>
      <c r="O404" s="16"/>
      <c r="P404" s="16"/>
      <c r="Q404" s="16"/>
      <c r="R404" s="16"/>
      <c r="S404" s="16"/>
      <c r="T404" s="17"/>
    </row>
    <row r="405" spans="1:20" s="18" customFormat="1" x14ac:dyDescent="0.35">
      <c r="A405" s="16"/>
      <c r="B405" s="80"/>
      <c r="C405" s="16"/>
      <c r="D405" s="16"/>
      <c r="E405" s="16"/>
      <c r="F405" s="16"/>
      <c r="G405" s="16"/>
      <c r="H405" s="16"/>
      <c r="I405" s="16"/>
      <c r="J405" s="16"/>
      <c r="K405" s="16"/>
      <c r="L405" s="16"/>
      <c r="M405" s="16"/>
      <c r="N405" s="16"/>
      <c r="O405" s="16"/>
      <c r="P405" s="16"/>
      <c r="Q405" s="16"/>
      <c r="R405" s="16"/>
      <c r="S405" s="16"/>
      <c r="T405" s="17"/>
    </row>
    <row r="406" spans="1:20" s="18" customFormat="1" x14ac:dyDescent="0.35">
      <c r="A406" s="16"/>
      <c r="B406" s="80"/>
      <c r="C406" s="16"/>
      <c r="D406" s="16"/>
      <c r="E406" s="16"/>
      <c r="F406" s="16"/>
      <c r="G406" s="16"/>
      <c r="H406" s="16"/>
      <c r="I406" s="16"/>
      <c r="J406" s="16"/>
      <c r="K406" s="16"/>
      <c r="L406" s="16"/>
      <c r="M406" s="16"/>
      <c r="N406" s="16"/>
      <c r="O406" s="16"/>
      <c r="P406" s="16"/>
      <c r="Q406" s="16"/>
      <c r="R406" s="16"/>
      <c r="S406" s="16"/>
      <c r="T406" s="17"/>
    </row>
    <row r="407" spans="1:20" s="18" customFormat="1" x14ac:dyDescent="0.35">
      <c r="A407" s="16"/>
      <c r="B407" s="80"/>
      <c r="C407" s="16"/>
      <c r="D407" s="16"/>
      <c r="E407" s="16"/>
      <c r="F407" s="16"/>
      <c r="G407" s="16"/>
      <c r="H407" s="16"/>
      <c r="I407" s="16"/>
      <c r="J407" s="16"/>
      <c r="K407" s="16"/>
      <c r="L407" s="16"/>
      <c r="M407" s="16"/>
      <c r="N407" s="16"/>
      <c r="O407" s="16"/>
      <c r="P407" s="16"/>
      <c r="Q407" s="16"/>
      <c r="R407" s="16"/>
      <c r="S407" s="16"/>
      <c r="T407" s="17"/>
    </row>
    <row r="408" spans="1:20" s="18" customFormat="1" x14ac:dyDescent="0.35">
      <c r="A408" s="16"/>
      <c r="B408" s="80"/>
      <c r="C408" s="16"/>
      <c r="D408" s="16"/>
      <c r="E408" s="16"/>
      <c r="F408" s="16"/>
      <c r="G408" s="16"/>
      <c r="H408" s="16"/>
      <c r="I408" s="16"/>
      <c r="J408" s="16"/>
      <c r="K408" s="16"/>
      <c r="L408" s="16"/>
      <c r="M408" s="16"/>
      <c r="N408" s="16"/>
      <c r="O408" s="16"/>
      <c r="P408" s="16"/>
      <c r="Q408" s="16"/>
      <c r="R408" s="16"/>
      <c r="S408" s="16"/>
      <c r="T408" s="17"/>
    </row>
    <row r="409" spans="1:20" s="18" customFormat="1" x14ac:dyDescent="0.35">
      <c r="A409" s="16"/>
      <c r="B409" s="80"/>
      <c r="C409" s="16"/>
      <c r="D409" s="16"/>
      <c r="E409" s="16"/>
      <c r="F409" s="16"/>
      <c r="G409" s="16"/>
      <c r="H409" s="16"/>
      <c r="I409" s="16"/>
      <c r="J409" s="16"/>
      <c r="K409" s="16"/>
      <c r="L409" s="16"/>
      <c r="M409" s="16"/>
      <c r="N409" s="16"/>
      <c r="O409" s="16"/>
      <c r="P409" s="16"/>
      <c r="Q409" s="16"/>
      <c r="R409" s="16"/>
      <c r="S409" s="16"/>
      <c r="T409" s="17"/>
    </row>
    <row r="410" spans="1:20" s="18" customFormat="1" x14ac:dyDescent="0.35">
      <c r="A410" s="16"/>
      <c r="B410" s="80"/>
      <c r="C410" s="16"/>
      <c r="D410" s="16"/>
      <c r="E410" s="16"/>
      <c r="F410" s="16"/>
      <c r="G410" s="16"/>
      <c r="H410" s="16"/>
      <c r="I410" s="16"/>
      <c r="J410" s="16"/>
      <c r="K410" s="16"/>
      <c r="L410" s="16"/>
      <c r="M410" s="16"/>
      <c r="N410" s="16"/>
      <c r="O410" s="16"/>
      <c r="P410" s="16"/>
      <c r="Q410" s="16"/>
      <c r="R410" s="16"/>
      <c r="S410" s="16"/>
      <c r="T410" s="17"/>
    </row>
    <row r="411" spans="1:20" s="18" customFormat="1" x14ac:dyDescent="0.35">
      <c r="A411" s="16"/>
      <c r="B411" s="80"/>
      <c r="C411" s="16"/>
      <c r="D411" s="16"/>
      <c r="E411" s="16"/>
      <c r="F411" s="16"/>
      <c r="G411" s="16"/>
      <c r="H411" s="16"/>
      <c r="I411" s="16"/>
      <c r="J411" s="16"/>
      <c r="K411" s="16"/>
      <c r="L411" s="16"/>
      <c r="M411" s="16"/>
      <c r="N411" s="16"/>
      <c r="O411" s="16"/>
      <c r="P411" s="16"/>
      <c r="Q411" s="16"/>
      <c r="R411" s="16"/>
      <c r="S411" s="16"/>
      <c r="T411" s="17"/>
    </row>
    <row r="412" spans="1:20" s="18" customFormat="1" x14ac:dyDescent="0.35">
      <c r="A412" s="16"/>
      <c r="B412" s="80"/>
      <c r="C412" s="16"/>
      <c r="D412" s="16"/>
      <c r="E412" s="16"/>
      <c r="F412" s="16"/>
      <c r="G412" s="16"/>
      <c r="H412" s="16"/>
      <c r="I412" s="16"/>
      <c r="J412" s="16"/>
      <c r="K412" s="16"/>
      <c r="L412" s="16"/>
      <c r="M412" s="16"/>
      <c r="N412" s="16"/>
      <c r="O412" s="16"/>
      <c r="P412" s="16"/>
      <c r="Q412" s="16"/>
      <c r="R412" s="16"/>
      <c r="S412" s="16"/>
      <c r="T412" s="17"/>
    </row>
    <row r="413" spans="1:20" s="18" customFormat="1" x14ac:dyDescent="0.35">
      <c r="A413" s="16"/>
      <c r="B413" s="80"/>
      <c r="C413" s="16"/>
      <c r="D413" s="16"/>
      <c r="E413" s="16"/>
      <c r="F413" s="16"/>
      <c r="G413" s="16"/>
      <c r="H413" s="16"/>
      <c r="I413" s="16"/>
      <c r="J413" s="16"/>
      <c r="K413" s="16"/>
      <c r="L413" s="16"/>
      <c r="M413" s="16"/>
      <c r="N413" s="16"/>
      <c r="O413" s="16"/>
      <c r="P413" s="16"/>
      <c r="Q413" s="16"/>
      <c r="R413" s="16"/>
      <c r="S413" s="16"/>
      <c r="T413" s="17"/>
    </row>
    <row r="414" spans="1:20" s="18" customFormat="1" x14ac:dyDescent="0.35">
      <c r="A414" s="16"/>
      <c r="B414" s="80"/>
      <c r="C414" s="16"/>
      <c r="D414" s="16"/>
      <c r="E414" s="16"/>
      <c r="F414" s="16"/>
      <c r="G414" s="16"/>
      <c r="H414" s="16"/>
      <c r="I414" s="16"/>
      <c r="J414" s="16"/>
      <c r="K414" s="16"/>
      <c r="L414" s="16"/>
      <c r="M414" s="16"/>
      <c r="N414" s="16"/>
      <c r="O414" s="16"/>
      <c r="P414" s="16"/>
      <c r="Q414" s="16"/>
      <c r="R414" s="16"/>
      <c r="S414" s="16"/>
      <c r="T414" s="17"/>
    </row>
    <row r="415" spans="1:20" s="18" customFormat="1" x14ac:dyDescent="0.35">
      <c r="A415" s="16"/>
      <c r="B415" s="80"/>
      <c r="C415" s="16"/>
      <c r="D415" s="16"/>
      <c r="E415" s="16"/>
      <c r="F415" s="16"/>
      <c r="G415" s="16"/>
      <c r="H415" s="16"/>
      <c r="I415" s="16"/>
      <c r="J415" s="16"/>
      <c r="K415" s="16"/>
      <c r="L415" s="16"/>
      <c r="M415" s="16"/>
      <c r="N415" s="16"/>
      <c r="O415" s="16"/>
      <c r="P415" s="16"/>
      <c r="Q415" s="16"/>
      <c r="R415" s="16"/>
      <c r="S415" s="16"/>
      <c r="T415" s="17"/>
    </row>
    <row r="416" spans="1:20" s="18" customFormat="1" x14ac:dyDescent="0.35">
      <c r="A416" s="16"/>
      <c r="B416" s="80"/>
      <c r="C416" s="16"/>
      <c r="D416" s="16"/>
      <c r="E416" s="16"/>
      <c r="F416" s="16"/>
      <c r="G416" s="16"/>
      <c r="H416" s="16"/>
      <c r="I416" s="16"/>
      <c r="J416" s="16"/>
      <c r="K416" s="16"/>
      <c r="L416" s="16"/>
      <c r="M416" s="16"/>
      <c r="N416" s="16"/>
      <c r="O416" s="16"/>
      <c r="P416" s="16"/>
      <c r="Q416" s="16"/>
      <c r="R416" s="16"/>
      <c r="S416" s="16"/>
      <c r="T416" s="17"/>
    </row>
    <row r="417" spans="1:20" s="18" customFormat="1" x14ac:dyDescent="0.35">
      <c r="A417" s="16"/>
      <c r="B417" s="80"/>
      <c r="C417" s="16"/>
      <c r="D417" s="16"/>
      <c r="E417" s="16"/>
      <c r="F417" s="16"/>
      <c r="G417" s="16"/>
      <c r="H417" s="16"/>
      <c r="I417" s="16"/>
      <c r="J417" s="16"/>
      <c r="K417" s="16"/>
      <c r="L417" s="16"/>
      <c r="M417" s="16"/>
      <c r="N417" s="16"/>
      <c r="O417" s="16"/>
      <c r="P417" s="16"/>
      <c r="Q417" s="16"/>
      <c r="R417" s="16"/>
      <c r="S417" s="16"/>
      <c r="T417" s="17"/>
    </row>
    <row r="418" spans="1:20" s="18" customFormat="1" x14ac:dyDescent="0.35">
      <c r="A418" s="16"/>
      <c r="B418" s="80"/>
      <c r="C418" s="16"/>
      <c r="D418" s="16"/>
      <c r="E418" s="16"/>
      <c r="F418" s="16"/>
      <c r="G418" s="16"/>
      <c r="H418" s="16"/>
      <c r="I418" s="16"/>
      <c r="J418" s="16"/>
      <c r="K418" s="16"/>
      <c r="L418" s="16"/>
      <c r="M418" s="16"/>
      <c r="N418" s="16"/>
      <c r="O418" s="16"/>
      <c r="P418" s="16"/>
      <c r="Q418" s="16"/>
      <c r="R418" s="16"/>
      <c r="S418" s="16"/>
      <c r="T418" s="17"/>
    </row>
    <row r="419" spans="1:20" s="18" customFormat="1" x14ac:dyDescent="0.35">
      <c r="A419" s="16"/>
      <c r="B419" s="80"/>
      <c r="C419" s="16"/>
      <c r="D419" s="16"/>
      <c r="E419" s="16"/>
      <c r="F419" s="16"/>
      <c r="G419" s="16"/>
      <c r="H419" s="16"/>
      <c r="I419" s="16"/>
      <c r="J419" s="16"/>
      <c r="K419" s="16"/>
      <c r="L419" s="16"/>
      <c r="M419" s="16"/>
      <c r="N419" s="16"/>
      <c r="O419" s="16"/>
      <c r="P419" s="16"/>
      <c r="Q419" s="16"/>
      <c r="R419" s="16"/>
      <c r="S419" s="16"/>
      <c r="T419" s="17"/>
    </row>
    <row r="420" spans="1:20" s="18" customFormat="1" x14ac:dyDescent="0.35">
      <c r="A420" s="16"/>
      <c r="B420" s="80"/>
      <c r="C420" s="16"/>
      <c r="D420" s="16"/>
      <c r="E420" s="16"/>
      <c r="F420" s="16"/>
      <c r="G420" s="16"/>
      <c r="H420" s="16"/>
      <c r="I420" s="16"/>
      <c r="J420" s="16"/>
      <c r="K420" s="16"/>
      <c r="L420" s="16"/>
      <c r="M420" s="16"/>
      <c r="N420" s="16"/>
      <c r="O420" s="16"/>
      <c r="P420" s="16"/>
      <c r="Q420" s="16"/>
      <c r="R420" s="16"/>
      <c r="S420" s="16"/>
      <c r="T420" s="17"/>
    </row>
    <row r="421" spans="1:20" s="18" customFormat="1" x14ac:dyDescent="0.35">
      <c r="A421" s="16"/>
      <c r="B421" s="80"/>
      <c r="C421" s="16"/>
      <c r="D421" s="16"/>
      <c r="E421" s="16"/>
      <c r="F421" s="16"/>
      <c r="G421" s="16"/>
      <c r="H421" s="16"/>
      <c r="I421" s="16"/>
      <c r="J421" s="16"/>
      <c r="K421" s="16"/>
      <c r="L421" s="16"/>
      <c r="M421" s="16"/>
      <c r="N421" s="16"/>
      <c r="O421" s="16"/>
      <c r="P421" s="16"/>
      <c r="Q421" s="16"/>
      <c r="R421" s="16"/>
      <c r="S421" s="16"/>
      <c r="T421" s="17"/>
    </row>
    <row r="422" spans="1:20" s="18" customFormat="1" x14ac:dyDescent="0.35">
      <c r="A422" s="16"/>
      <c r="B422" s="80"/>
      <c r="C422" s="16"/>
      <c r="D422" s="16"/>
      <c r="E422" s="16"/>
      <c r="F422" s="16"/>
      <c r="G422" s="16"/>
      <c r="H422" s="16"/>
      <c r="I422" s="16"/>
      <c r="J422" s="16"/>
      <c r="K422" s="16"/>
      <c r="L422" s="16"/>
      <c r="M422" s="16"/>
      <c r="N422" s="16"/>
      <c r="O422" s="16"/>
      <c r="P422" s="16"/>
      <c r="Q422" s="16"/>
      <c r="R422" s="16"/>
      <c r="S422" s="16"/>
      <c r="T422" s="17"/>
    </row>
    <row r="423" spans="1:20" s="18" customFormat="1" x14ac:dyDescent="0.35">
      <c r="A423" s="16"/>
      <c r="B423" s="80"/>
      <c r="C423" s="16"/>
      <c r="D423" s="16"/>
      <c r="E423" s="16"/>
      <c r="F423" s="16"/>
      <c r="G423" s="16"/>
      <c r="H423" s="16"/>
      <c r="I423" s="16"/>
      <c r="J423" s="16"/>
      <c r="K423" s="16"/>
      <c r="L423" s="16"/>
      <c r="M423" s="16"/>
      <c r="N423" s="16"/>
      <c r="O423" s="16"/>
      <c r="P423" s="16"/>
      <c r="Q423" s="16"/>
      <c r="R423" s="16"/>
      <c r="S423" s="16"/>
      <c r="T423" s="17"/>
    </row>
    <row r="424" spans="1:20" s="18" customFormat="1" x14ac:dyDescent="0.35">
      <c r="A424" s="16"/>
      <c r="B424" s="80"/>
      <c r="C424" s="16"/>
      <c r="D424" s="16"/>
      <c r="E424" s="16"/>
      <c r="F424" s="16"/>
      <c r="G424" s="16"/>
      <c r="H424" s="16"/>
      <c r="I424" s="16"/>
      <c r="J424" s="16"/>
      <c r="K424" s="16"/>
      <c r="L424" s="16"/>
      <c r="M424" s="16"/>
      <c r="N424" s="16"/>
      <c r="O424" s="16"/>
      <c r="P424" s="16"/>
      <c r="Q424" s="16"/>
      <c r="R424" s="16"/>
      <c r="S424" s="16"/>
      <c r="T424" s="17"/>
    </row>
    <row r="425" spans="1:20" s="18" customFormat="1" x14ac:dyDescent="0.35">
      <c r="A425" s="16"/>
      <c r="B425" s="80"/>
      <c r="C425" s="16"/>
      <c r="D425" s="16"/>
      <c r="E425" s="16"/>
      <c r="F425" s="16"/>
      <c r="G425" s="16"/>
      <c r="H425" s="16"/>
      <c r="I425" s="16"/>
      <c r="J425" s="16"/>
      <c r="K425" s="16"/>
      <c r="L425" s="16"/>
      <c r="M425" s="16"/>
      <c r="N425" s="16"/>
      <c r="O425" s="16"/>
      <c r="P425" s="16"/>
      <c r="Q425" s="16"/>
      <c r="R425" s="16"/>
      <c r="S425" s="16"/>
      <c r="T425" s="17"/>
    </row>
    <row r="426" spans="1:20" s="18" customFormat="1" x14ac:dyDescent="0.35">
      <c r="A426" s="16"/>
      <c r="B426" s="80"/>
      <c r="C426" s="16"/>
      <c r="D426" s="16"/>
      <c r="E426" s="16"/>
      <c r="F426" s="16"/>
      <c r="G426" s="16"/>
      <c r="H426" s="16"/>
      <c r="I426" s="16"/>
      <c r="J426" s="16"/>
      <c r="K426" s="16"/>
      <c r="L426" s="16"/>
      <c r="M426" s="16"/>
      <c r="N426" s="16"/>
      <c r="O426" s="16"/>
      <c r="P426" s="16"/>
      <c r="Q426" s="16"/>
      <c r="R426" s="16"/>
      <c r="S426" s="16"/>
      <c r="T426" s="17"/>
    </row>
    <row r="427" spans="1:20" s="18" customFormat="1" x14ac:dyDescent="0.35">
      <c r="A427" s="16"/>
      <c r="B427" s="80"/>
      <c r="C427" s="16"/>
      <c r="D427" s="16"/>
      <c r="E427" s="16"/>
      <c r="F427" s="16"/>
      <c r="G427" s="16"/>
      <c r="H427" s="16"/>
      <c r="I427" s="16"/>
      <c r="J427" s="16"/>
      <c r="K427" s="16"/>
      <c r="L427" s="16"/>
      <c r="M427" s="16"/>
      <c r="N427" s="16"/>
      <c r="O427" s="16"/>
      <c r="P427" s="16"/>
      <c r="Q427" s="16"/>
      <c r="R427" s="16"/>
      <c r="S427" s="16"/>
      <c r="T427" s="17"/>
    </row>
    <row r="428" spans="1:20" s="18" customFormat="1" x14ac:dyDescent="0.35">
      <c r="A428" s="16"/>
      <c r="B428" s="80"/>
      <c r="C428" s="16"/>
      <c r="D428" s="16"/>
      <c r="E428" s="16"/>
      <c r="F428" s="16"/>
      <c r="G428" s="16"/>
      <c r="H428" s="16"/>
      <c r="I428" s="16"/>
      <c r="J428" s="16"/>
      <c r="K428" s="16"/>
      <c r="L428" s="16"/>
      <c r="M428" s="16"/>
      <c r="N428" s="16"/>
      <c r="O428" s="16"/>
      <c r="P428" s="16"/>
      <c r="Q428" s="16"/>
      <c r="R428" s="16"/>
      <c r="S428" s="16"/>
      <c r="T428" s="17"/>
    </row>
    <row r="429" spans="1:20" s="18" customFormat="1" x14ac:dyDescent="0.35">
      <c r="A429" s="16"/>
      <c r="B429" s="80"/>
      <c r="C429" s="16"/>
      <c r="D429" s="16"/>
      <c r="E429" s="16"/>
      <c r="F429" s="16"/>
      <c r="G429" s="16"/>
      <c r="H429" s="16"/>
      <c r="I429" s="16"/>
      <c r="J429" s="16"/>
      <c r="K429" s="16"/>
      <c r="L429" s="16"/>
      <c r="M429" s="16"/>
      <c r="N429" s="16"/>
      <c r="O429" s="16"/>
      <c r="P429" s="16"/>
      <c r="Q429" s="16"/>
      <c r="R429" s="16"/>
      <c r="S429" s="16"/>
      <c r="T429" s="17"/>
    </row>
    <row r="430" spans="1:20" s="18" customFormat="1" x14ac:dyDescent="0.35">
      <c r="A430" s="16"/>
      <c r="B430" s="80"/>
      <c r="C430" s="16"/>
      <c r="D430" s="16"/>
      <c r="E430" s="16"/>
      <c r="F430" s="16"/>
      <c r="G430" s="16"/>
      <c r="H430" s="16"/>
      <c r="I430" s="16"/>
      <c r="J430" s="16"/>
      <c r="K430" s="16"/>
      <c r="L430" s="16"/>
      <c r="M430" s="16"/>
      <c r="N430" s="16"/>
      <c r="O430" s="16"/>
      <c r="P430" s="16"/>
      <c r="Q430" s="16"/>
      <c r="R430" s="16"/>
      <c r="S430" s="16"/>
      <c r="T430" s="17"/>
    </row>
    <row r="431" spans="1:20" s="18" customFormat="1" x14ac:dyDescent="0.35">
      <c r="A431" s="16"/>
      <c r="B431" s="80"/>
      <c r="C431" s="16"/>
      <c r="D431" s="16"/>
      <c r="E431" s="16"/>
      <c r="F431" s="16"/>
      <c r="G431" s="16"/>
      <c r="H431" s="16"/>
      <c r="I431" s="16"/>
      <c r="J431" s="16"/>
      <c r="K431" s="16"/>
      <c r="L431" s="16"/>
      <c r="M431" s="16"/>
      <c r="N431" s="16"/>
      <c r="O431" s="16"/>
      <c r="P431" s="16"/>
      <c r="Q431" s="16"/>
      <c r="R431" s="16"/>
      <c r="S431" s="16"/>
      <c r="T431" s="17"/>
    </row>
    <row r="432" spans="1:20" s="18" customFormat="1" x14ac:dyDescent="0.35">
      <c r="A432" s="16"/>
      <c r="B432" s="80"/>
      <c r="C432" s="16"/>
      <c r="D432" s="16"/>
      <c r="E432" s="16"/>
      <c r="F432" s="16"/>
      <c r="G432" s="16"/>
      <c r="H432" s="16"/>
      <c r="I432" s="16"/>
      <c r="J432" s="16"/>
      <c r="K432" s="16"/>
      <c r="L432" s="16"/>
      <c r="M432" s="16"/>
      <c r="N432" s="16"/>
      <c r="O432" s="16"/>
      <c r="P432" s="16"/>
      <c r="Q432" s="16"/>
      <c r="R432" s="16"/>
      <c r="S432" s="16"/>
      <c r="T432" s="17"/>
    </row>
    <row r="433" spans="1:20" s="18" customFormat="1" x14ac:dyDescent="0.35">
      <c r="A433" s="16"/>
      <c r="B433" s="80"/>
      <c r="C433" s="16"/>
      <c r="D433" s="16"/>
      <c r="E433" s="16"/>
      <c r="F433" s="16"/>
      <c r="G433" s="16"/>
      <c r="H433" s="16"/>
      <c r="I433" s="16"/>
      <c r="J433" s="16"/>
      <c r="K433" s="16"/>
      <c r="L433" s="16"/>
      <c r="M433" s="16"/>
      <c r="N433" s="16"/>
      <c r="O433" s="16"/>
      <c r="P433" s="16"/>
      <c r="Q433" s="16"/>
      <c r="R433" s="16"/>
      <c r="S433" s="16"/>
      <c r="T433" s="17"/>
    </row>
    <row r="434" spans="1:20" s="18" customFormat="1" x14ac:dyDescent="0.35">
      <c r="A434" s="16"/>
      <c r="B434" s="80"/>
      <c r="C434" s="16"/>
      <c r="D434" s="16"/>
      <c r="E434" s="16"/>
      <c r="F434" s="16"/>
      <c r="G434" s="16"/>
      <c r="H434" s="16"/>
      <c r="I434" s="16"/>
      <c r="J434" s="16"/>
      <c r="K434" s="16"/>
      <c r="L434" s="16"/>
      <c r="M434" s="16"/>
      <c r="N434" s="16"/>
      <c r="O434" s="16"/>
      <c r="P434" s="16"/>
      <c r="Q434" s="16"/>
      <c r="R434" s="16"/>
      <c r="S434" s="16"/>
      <c r="T434" s="17"/>
    </row>
    <row r="435" spans="1:20" s="18" customFormat="1" x14ac:dyDescent="0.35">
      <c r="A435" s="16"/>
      <c r="B435" s="80"/>
      <c r="C435" s="16"/>
      <c r="D435" s="16"/>
      <c r="E435" s="16"/>
      <c r="F435" s="16"/>
      <c r="G435" s="16"/>
      <c r="H435" s="16"/>
      <c r="I435" s="16"/>
      <c r="J435" s="16"/>
      <c r="K435" s="16"/>
      <c r="L435" s="16"/>
      <c r="M435" s="16"/>
      <c r="N435" s="16"/>
      <c r="O435" s="16"/>
      <c r="P435" s="16"/>
      <c r="Q435" s="16"/>
      <c r="R435" s="16"/>
      <c r="S435" s="16"/>
      <c r="T435" s="17"/>
    </row>
    <row r="436" spans="1:20" s="18" customFormat="1" x14ac:dyDescent="0.35">
      <c r="A436" s="16"/>
      <c r="B436" s="80"/>
      <c r="C436" s="16"/>
      <c r="D436" s="16"/>
      <c r="E436" s="16"/>
      <c r="F436" s="16"/>
      <c r="G436" s="16"/>
      <c r="H436" s="16"/>
      <c r="I436" s="16"/>
      <c r="J436" s="16"/>
      <c r="K436" s="16"/>
      <c r="L436" s="16"/>
      <c r="M436" s="16"/>
      <c r="N436" s="16"/>
      <c r="O436" s="16"/>
      <c r="P436" s="16"/>
      <c r="Q436" s="16"/>
      <c r="R436" s="16"/>
      <c r="S436" s="16"/>
      <c r="T436" s="17"/>
    </row>
    <row r="437" spans="1:20" s="18" customFormat="1" x14ac:dyDescent="0.35">
      <c r="A437" s="16"/>
      <c r="B437" s="80"/>
      <c r="C437" s="16"/>
      <c r="D437" s="16"/>
      <c r="E437" s="16"/>
      <c r="F437" s="16"/>
      <c r="G437" s="16"/>
      <c r="H437" s="16"/>
      <c r="I437" s="16"/>
      <c r="J437" s="16"/>
      <c r="K437" s="16"/>
      <c r="L437" s="16"/>
      <c r="M437" s="16"/>
      <c r="N437" s="16"/>
      <c r="O437" s="16"/>
      <c r="P437" s="16"/>
      <c r="Q437" s="16"/>
      <c r="R437" s="16"/>
      <c r="S437" s="16"/>
      <c r="T437" s="17"/>
    </row>
    <row r="438" spans="1:20" s="18" customFormat="1" x14ac:dyDescent="0.35">
      <c r="A438" s="16"/>
      <c r="B438" s="80"/>
      <c r="C438" s="16"/>
      <c r="D438" s="16"/>
      <c r="E438" s="16"/>
      <c r="F438" s="16"/>
      <c r="G438" s="16"/>
      <c r="H438" s="16"/>
      <c r="I438" s="16"/>
      <c r="J438" s="16"/>
      <c r="K438" s="16"/>
      <c r="L438" s="16"/>
      <c r="M438" s="16"/>
      <c r="N438" s="16"/>
      <c r="O438" s="16"/>
      <c r="P438" s="16"/>
      <c r="Q438" s="16"/>
      <c r="R438" s="16"/>
      <c r="S438" s="16"/>
      <c r="T438" s="17"/>
    </row>
    <row r="439" spans="1:20" s="18" customFormat="1" x14ac:dyDescent="0.35">
      <c r="A439" s="16"/>
      <c r="B439" s="80"/>
      <c r="C439" s="16"/>
      <c r="D439" s="16"/>
      <c r="E439" s="16"/>
      <c r="F439" s="16"/>
      <c r="G439" s="16"/>
      <c r="H439" s="16"/>
      <c r="I439" s="16"/>
      <c r="J439" s="16"/>
      <c r="K439" s="16"/>
      <c r="L439" s="16"/>
      <c r="M439" s="16"/>
      <c r="N439" s="16"/>
      <c r="O439" s="16"/>
      <c r="P439" s="16"/>
      <c r="Q439" s="16"/>
      <c r="R439" s="16"/>
      <c r="S439" s="16"/>
      <c r="T439" s="17"/>
    </row>
    <row r="440" spans="1:20" s="18" customFormat="1" x14ac:dyDescent="0.35">
      <c r="A440" s="16"/>
      <c r="B440" s="80"/>
      <c r="C440" s="16"/>
      <c r="D440" s="16"/>
      <c r="E440" s="16"/>
      <c r="F440" s="16"/>
      <c r="G440" s="16"/>
      <c r="H440" s="16"/>
      <c r="I440" s="16"/>
      <c r="J440" s="16"/>
      <c r="K440" s="16"/>
      <c r="L440" s="16"/>
      <c r="M440" s="16"/>
      <c r="N440" s="16"/>
      <c r="O440" s="16"/>
      <c r="P440" s="16"/>
      <c r="Q440" s="16"/>
      <c r="R440" s="16"/>
      <c r="S440" s="16"/>
      <c r="T440" s="17"/>
    </row>
    <row r="441" spans="1:20" s="18" customFormat="1" x14ac:dyDescent="0.35">
      <c r="A441" s="16"/>
      <c r="B441" s="80"/>
      <c r="C441" s="16"/>
      <c r="D441" s="16"/>
      <c r="E441" s="16"/>
      <c r="F441" s="16"/>
      <c r="G441" s="16"/>
      <c r="H441" s="16"/>
      <c r="I441" s="16"/>
      <c r="J441" s="16"/>
      <c r="K441" s="16"/>
      <c r="L441" s="16"/>
      <c r="M441" s="16"/>
      <c r="N441" s="16"/>
      <c r="O441" s="16"/>
      <c r="P441" s="16"/>
      <c r="Q441" s="16"/>
      <c r="R441" s="16"/>
      <c r="S441" s="16"/>
      <c r="T441" s="17"/>
    </row>
    <row r="442" spans="1:20" s="18" customFormat="1" x14ac:dyDescent="0.35">
      <c r="A442" s="16"/>
      <c r="B442" s="80"/>
      <c r="C442" s="16"/>
      <c r="D442" s="16"/>
      <c r="E442" s="16"/>
      <c r="F442" s="16"/>
      <c r="G442" s="16"/>
      <c r="H442" s="16"/>
      <c r="I442" s="16"/>
      <c r="J442" s="16"/>
      <c r="K442" s="16"/>
      <c r="L442" s="16"/>
      <c r="M442" s="16"/>
      <c r="N442" s="16"/>
      <c r="O442" s="16"/>
      <c r="P442" s="16"/>
      <c r="Q442" s="16"/>
      <c r="R442" s="16"/>
      <c r="S442" s="16"/>
      <c r="T442" s="17"/>
    </row>
    <row r="443" spans="1:20" s="18" customFormat="1" x14ac:dyDescent="0.35">
      <c r="A443" s="16"/>
      <c r="B443" s="80"/>
      <c r="C443" s="16"/>
      <c r="D443" s="16"/>
      <c r="E443" s="16"/>
      <c r="F443" s="16"/>
      <c r="G443" s="16"/>
      <c r="H443" s="16"/>
      <c r="I443" s="16"/>
      <c r="J443" s="16"/>
      <c r="K443" s="16"/>
      <c r="L443" s="16"/>
      <c r="M443" s="16"/>
      <c r="N443" s="16"/>
      <c r="O443" s="16"/>
      <c r="P443" s="16"/>
      <c r="Q443" s="16"/>
      <c r="R443" s="16"/>
      <c r="S443" s="16"/>
      <c r="T443" s="17"/>
    </row>
    <row r="444" spans="1:20" s="18" customFormat="1" x14ac:dyDescent="0.35">
      <c r="A444" s="16"/>
      <c r="B444" s="80"/>
      <c r="C444" s="16"/>
      <c r="D444" s="16"/>
      <c r="E444" s="16"/>
      <c r="F444" s="16"/>
      <c r="G444" s="16"/>
      <c r="H444" s="16"/>
      <c r="I444" s="16"/>
      <c r="J444" s="16"/>
      <c r="K444" s="16"/>
      <c r="L444" s="16"/>
      <c r="M444" s="16"/>
      <c r="N444" s="16"/>
      <c r="O444" s="16"/>
      <c r="P444" s="16"/>
      <c r="Q444" s="16"/>
      <c r="R444" s="16"/>
      <c r="S444" s="16"/>
      <c r="T444" s="17"/>
    </row>
    <row r="445" spans="1:20" s="18" customFormat="1" x14ac:dyDescent="0.35">
      <c r="A445" s="16"/>
      <c r="B445" s="80"/>
      <c r="C445" s="16"/>
      <c r="D445" s="16"/>
      <c r="E445" s="16"/>
      <c r="F445" s="16"/>
      <c r="G445" s="16"/>
      <c r="H445" s="16"/>
      <c r="I445" s="16"/>
      <c r="J445" s="16"/>
      <c r="K445" s="16"/>
      <c r="L445" s="16"/>
      <c r="M445" s="16"/>
      <c r="N445" s="16"/>
      <c r="O445" s="16"/>
      <c r="P445" s="16"/>
      <c r="Q445" s="16"/>
      <c r="R445" s="16"/>
      <c r="S445" s="16"/>
      <c r="T445" s="17"/>
    </row>
    <row r="446" spans="1:20" s="18" customFormat="1" x14ac:dyDescent="0.35">
      <c r="A446" s="16"/>
      <c r="B446" s="80"/>
      <c r="C446" s="16"/>
      <c r="D446" s="16"/>
      <c r="E446" s="16"/>
      <c r="F446" s="16"/>
      <c r="G446" s="16"/>
      <c r="H446" s="16"/>
      <c r="I446" s="16"/>
      <c r="J446" s="16"/>
      <c r="K446" s="16"/>
      <c r="L446" s="16"/>
      <c r="M446" s="16"/>
      <c r="N446" s="16"/>
      <c r="O446" s="16"/>
      <c r="P446" s="16"/>
      <c r="Q446" s="16"/>
      <c r="R446" s="16"/>
      <c r="S446" s="16"/>
      <c r="T446" s="17"/>
    </row>
    <row r="447" spans="1:20" s="18" customFormat="1" x14ac:dyDescent="0.35">
      <c r="A447" s="16"/>
      <c r="B447" s="80"/>
      <c r="C447" s="16"/>
      <c r="D447" s="16"/>
      <c r="E447" s="16"/>
      <c r="F447" s="16"/>
      <c r="G447" s="16"/>
      <c r="H447" s="16"/>
      <c r="I447" s="16"/>
      <c r="J447" s="16"/>
      <c r="K447" s="16"/>
      <c r="L447" s="16"/>
      <c r="M447" s="16"/>
      <c r="N447" s="16"/>
      <c r="O447" s="16"/>
      <c r="P447" s="16"/>
      <c r="Q447" s="16"/>
      <c r="R447" s="16"/>
      <c r="S447" s="16"/>
      <c r="T447" s="17"/>
    </row>
    <row r="448" spans="1:20" s="18" customFormat="1" x14ac:dyDescent="0.35">
      <c r="A448" s="16"/>
      <c r="B448" s="80"/>
      <c r="C448" s="16"/>
      <c r="D448" s="16"/>
      <c r="E448" s="16"/>
      <c r="F448" s="16"/>
      <c r="G448" s="16"/>
      <c r="H448" s="16"/>
      <c r="I448" s="16"/>
      <c r="J448" s="16"/>
      <c r="K448" s="16"/>
      <c r="L448" s="16"/>
      <c r="M448" s="16"/>
      <c r="N448" s="16"/>
      <c r="O448" s="16"/>
      <c r="P448" s="16"/>
      <c r="Q448" s="16"/>
      <c r="R448" s="16"/>
      <c r="S448" s="16"/>
      <c r="T448" s="17"/>
    </row>
    <row r="449" spans="1:20" s="18" customFormat="1" x14ac:dyDescent="0.35">
      <c r="A449" s="16"/>
      <c r="B449" s="80"/>
      <c r="C449" s="16"/>
      <c r="D449" s="16"/>
      <c r="E449" s="16"/>
      <c r="F449" s="16"/>
      <c r="G449" s="16"/>
      <c r="H449" s="16"/>
      <c r="I449" s="16"/>
      <c r="J449" s="16"/>
      <c r="K449" s="16"/>
      <c r="L449" s="16"/>
      <c r="M449" s="16"/>
      <c r="N449" s="16"/>
      <c r="O449" s="16"/>
      <c r="P449" s="16"/>
      <c r="Q449" s="16"/>
      <c r="R449" s="16"/>
      <c r="S449" s="16"/>
      <c r="T449" s="17"/>
    </row>
    <row r="450" spans="1:20" s="18" customFormat="1" x14ac:dyDescent="0.35">
      <c r="A450" s="16"/>
      <c r="B450" s="80"/>
      <c r="C450" s="16"/>
      <c r="D450" s="16"/>
      <c r="E450" s="16"/>
      <c r="F450" s="16"/>
      <c r="G450" s="16"/>
      <c r="H450" s="16"/>
      <c r="I450" s="16"/>
      <c r="J450" s="16"/>
      <c r="K450" s="16"/>
      <c r="L450" s="16"/>
      <c r="M450" s="16"/>
      <c r="N450" s="16"/>
      <c r="O450" s="16"/>
      <c r="P450" s="16"/>
      <c r="Q450" s="16"/>
      <c r="R450" s="16"/>
      <c r="S450" s="16"/>
      <c r="T450" s="17"/>
    </row>
    <row r="451" spans="1:20" s="18" customFormat="1" x14ac:dyDescent="0.35">
      <c r="A451" s="16"/>
      <c r="B451" s="80"/>
      <c r="C451" s="16"/>
      <c r="D451" s="16"/>
      <c r="E451" s="16"/>
      <c r="F451" s="16"/>
      <c r="G451" s="16"/>
      <c r="H451" s="16"/>
      <c r="I451" s="16"/>
      <c r="J451" s="16"/>
      <c r="K451" s="16"/>
      <c r="L451" s="16"/>
      <c r="M451" s="16"/>
      <c r="N451" s="16"/>
      <c r="O451" s="16"/>
      <c r="P451" s="16"/>
      <c r="Q451" s="16"/>
      <c r="R451" s="16"/>
      <c r="S451" s="16"/>
      <c r="T451" s="17"/>
    </row>
    <row r="452" spans="1:20" s="18" customFormat="1" x14ac:dyDescent="0.35">
      <c r="A452" s="16"/>
      <c r="B452" s="80"/>
      <c r="C452" s="16"/>
      <c r="D452" s="16"/>
      <c r="E452" s="16"/>
      <c r="F452" s="16"/>
      <c r="G452" s="16"/>
      <c r="H452" s="16"/>
      <c r="I452" s="16"/>
      <c r="J452" s="16"/>
      <c r="K452" s="16"/>
      <c r="L452" s="16"/>
      <c r="M452" s="16"/>
      <c r="N452" s="16"/>
      <c r="O452" s="16"/>
      <c r="P452" s="16"/>
      <c r="Q452" s="16"/>
      <c r="R452" s="16"/>
      <c r="S452" s="16"/>
      <c r="T452" s="17"/>
    </row>
    <row r="453" spans="1:20" s="18" customFormat="1" x14ac:dyDescent="0.35">
      <c r="A453" s="16"/>
      <c r="B453" s="80"/>
      <c r="C453" s="16"/>
      <c r="D453" s="16"/>
      <c r="E453" s="16"/>
      <c r="F453" s="16"/>
      <c r="G453" s="16"/>
      <c r="H453" s="16"/>
      <c r="I453" s="16"/>
      <c r="J453" s="16"/>
      <c r="K453" s="16"/>
      <c r="L453" s="16"/>
      <c r="M453" s="16"/>
      <c r="N453" s="16"/>
      <c r="O453" s="16"/>
      <c r="P453" s="16"/>
      <c r="Q453" s="16"/>
      <c r="R453" s="16"/>
      <c r="S453" s="16"/>
      <c r="T453" s="17"/>
    </row>
    <row r="454" spans="1:20" s="18" customFormat="1" x14ac:dyDescent="0.35">
      <c r="A454" s="16"/>
      <c r="B454" s="80"/>
      <c r="C454" s="16"/>
      <c r="D454" s="16"/>
      <c r="E454" s="16"/>
      <c r="F454" s="16"/>
      <c r="G454" s="16"/>
      <c r="H454" s="16"/>
      <c r="I454" s="16"/>
      <c r="J454" s="16"/>
      <c r="K454" s="16"/>
      <c r="L454" s="16"/>
      <c r="M454" s="16"/>
      <c r="N454" s="16"/>
      <c r="O454" s="16"/>
      <c r="P454" s="16"/>
      <c r="Q454" s="16"/>
      <c r="R454" s="16"/>
      <c r="S454" s="16"/>
      <c r="T454" s="17"/>
    </row>
    <row r="455" spans="1:20" s="18" customFormat="1" x14ac:dyDescent="0.35">
      <c r="A455" s="16"/>
      <c r="B455" s="80"/>
      <c r="C455" s="16"/>
      <c r="D455" s="16"/>
      <c r="E455" s="16"/>
      <c r="F455" s="16"/>
      <c r="G455" s="16"/>
      <c r="H455" s="16"/>
      <c r="I455" s="16"/>
      <c r="J455" s="16"/>
      <c r="K455" s="16"/>
      <c r="L455" s="16"/>
      <c r="M455" s="16"/>
      <c r="N455" s="16"/>
      <c r="O455" s="16"/>
      <c r="P455" s="16"/>
      <c r="Q455" s="16"/>
      <c r="R455" s="16"/>
      <c r="S455" s="16"/>
      <c r="T455" s="17"/>
    </row>
    <row r="456" spans="1:20" s="18" customFormat="1" x14ac:dyDescent="0.35">
      <c r="A456" s="16"/>
      <c r="B456" s="80"/>
      <c r="C456" s="16"/>
      <c r="D456" s="16"/>
      <c r="E456" s="16"/>
      <c r="F456" s="16"/>
      <c r="G456" s="16"/>
      <c r="H456" s="16"/>
      <c r="I456" s="16"/>
      <c r="J456" s="16"/>
      <c r="K456" s="16"/>
      <c r="L456" s="16"/>
      <c r="M456" s="16"/>
      <c r="N456" s="16"/>
      <c r="O456" s="16"/>
      <c r="P456" s="16"/>
      <c r="Q456" s="16"/>
      <c r="R456" s="16"/>
      <c r="S456" s="16"/>
      <c r="T456" s="17"/>
    </row>
    <row r="457" spans="1:20" s="18" customFormat="1" x14ac:dyDescent="0.35">
      <c r="A457" s="16"/>
      <c r="B457" s="80"/>
      <c r="C457" s="16"/>
      <c r="D457" s="16"/>
      <c r="E457" s="16"/>
      <c r="F457" s="16"/>
      <c r="G457" s="16"/>
      <c r="H457" s="16"/>
      <c r="I457" s="16"/>
      <c r="J457" s="16"/>
      <c r="K457" s="16"/>
      <c r="L457" s="16"/>
      <c r="M457" s="16"/>
      <c r="N457" s="16"/>
      <c r="O457" s="16"/>
      <c r="P457" s="16"/>
      <c r="Q457" s="16"/>
      <c r="R457" s="16"/>
      <c r="S457" s="16"/>
      <c r="T457" s="17"/>
    </row>
    <row r="458" spans="1:20" s="18" customFormat="1" x14ac:dyDescent="0.35">
      <c r="A458" s="16"/>
      <c r="B458" s="80"/>
      <c r="C458" s="16"/>
      <c r="D458" s="16"/>
      <c r="E458" s="16"/>
      <c r="F458" s="16"/>
      <c r="G458" s="16"/>
      <c r="H458" s="16"/>
      <c r="I458" s="16"/>
      <c r="J458" s="16"/>
      <c r="K458" s="16"/>
      <c r="L458" s="16"/>
      <c r="M458" s="16"/>
      <c r="N458" s="16"/>
      <c r="O458" s="16"/>
      <c r="P458" s="16"/>
      <c r="Q458" s="16"/>
      <c r="R458" s="16"/>
      <c r="S458" s="16"/>
      <c r="T458" s="17"/>
    </row>
    <row r="459" spans="1:20" s="18" customFormat="1" x14ac:dyDescent="0.35">
      <c r="A459" s="16"/>
      <c r="B459" s="80"/>
      <c r="C459" s="16"/>
      <c r="D459" s="16"/>
      <c r="E459" s="16"/>
      <c r="F459" s="16"/>
      <c r="G459" s="16"/>
      <c r="H459" s="16"/>
      <c r="I459" s="16"/>
      <c r="J459" s="16"/>
      <c r="K459" s="16"/>
      <c r="L459" s="16"/>
      <c r="M459" s="16"/>
      <c r="N459" s="16"/>
      <c r="O459" s="16"/>
      <c r="P459" s="16"/>
      <c r="Q459" s="16"/>
      <c r="R459" s="16"/>
      <c r="S459" s="16"/>
      <c r="T459" s="17"/>
    </row>
    <row r="460" spans="1:20" s="18" customFormat="1" x14ac:dyDescent="0.35">
      <c r="A460" s="16"/>
      <c r="B460" s="80"/>
      <c r="C460" s="16"/>
      <c r="D460" s="16"/>
      <c r="E460" s="16"/>
      <c r="F460" s="16"/>
      <c r="G460" s="16"/>
      <c r="H460" s="16"/>
      <c r="I460" s="16"/>
      <c r="J460" s="16"/>
      <c r="K460" s="16"/>
      <c r="L460" s="16"/>
      <c r="M460" s="16"/>
      <c r="N460" s="16"/>
      <c r="O460" s="16"/>
      <c r="P460" s="16"/>
      <c r="Q460" s="16"/>
      <c r="R460" s="16"/>
      <c r="S460" s="16"/>
      <c r="T460" s="17"/>
    </row>
    <row r="461" spans="1:20" s="18" customFormat="1" x14ac:dyDescent="0.35">
      <c r="A461" s="16"/>
      <c r="B461" s="80"/>
      <c r="C461" s="16"/>
      <c r="D461" s="16"/>
      <c r="E461" s="16"/>
      <c r="F461" s="16"/>
      <c r="G461" s="16"/>
      <c r="H461" s="16"/>
      <c r="I461" s="16"/>
      <c r="J461" s="16"/>
      <c r="K461" s="16"/>
      <c r="L461" s="16"/>
      <c r="M461" s="16"/>
      <c r="N461" s="16"/>
      <c r="O461" s="16"/>
      <c r="P461" s="16"/>
      <c r="Q461" s="16"/>
      <c r="R461" s="16"/>
      <c r="S461" s="16"/>
      <c r="T461" s="17"/>
    </row>
    <row r="462" spans="1:20" s="18" customFormat="1" x14ac:dyDescent="0.35">
      <c r="A462" s="16"/>
      <c r="B462" s="80"/>
      <c r="C462" s="16"/>
      <c r="D462" s="16"/>
      <c r="E462" s="16"/>
      <c r="F462" s="16"/>
      <c r="G462" s="16"/>
      <c r="H462" s="16"/>
      <c r="I462" s="16"/>
      <c r="J462" s="16"/>
      <c r="K462" s="16"/>
      <c r="L462" s="16"/>
      <c r="M462" s="16"/>
      <c r="N462" s="16"/>
      <c r="O462" s="16"/>
      <c r="P462" s="16"/>
      <c r="Q462" s="16"/>
      <c r="R462" s="16"/>
      <c r="S462" s="16"/>
      <c r="T462" s="17"/>
    </row>
    <row r="463" spans="1:20" s="18" customFormat="1" x14ac:dyDescent="0.35">
      <c r="A463" s="16"/>
      <c r="B463" s="80"/>
      <c r="C463" s="16"/>
      <c r="D463" s="16"/>
      <c r="E463" s="16"/>
      <c r="F463" s="16"/>
      <c r="G463" s="16"/>
      <c r="H463" s="16"/>
      <c r="I463" s="16"/>
      <c r="J463" s="16"/>
      <c r="K463" s="16"/>
      <c r="L463" s="16"/>
      <c r="M463" s="16"/>
      <c r="N463" s="16"/>
      <c r="O463" s="16"/>
      <c r="P463" s="16"/>
      <c r="Q463" s="16"/>
      <c r="R463" s="16"/>
      <c r="S463" s="16"/>
      <c r="T463" s="17"/>
    </row>
    <row r="464" spans="1:20" s="18" customFormat="1" x14ac:dyDescent="0.35">
      <c r="A464" s="16"/>
      <c r="B464" s="80"/>
      <c r="C464" s="16"/>
      <c r="D464" s="16"/>
      <c r="E464" s="16"/>
      <c r="F464" s="16"/>
      <c r="G464" s="16"/>
      <c r="H464" s="16"/>
      <c r="I464" s="16"/>
      <c r="J464" s="16"/>
      <c r="K464" s="16"/>
      <c r="L464" s="16"/>
      <c r="M464" s="16"/>
      <c r="N464" s="16"/>
      <c r="O464" s="16"/>
      <c r="P464" s="16"/>
      <c r="Q464" s="16"/>
      <c r="R464" s="16"/>
      <c r="S464" s="16"/>
      <c r="T464" s="17"/>
    </row>
    <row r="465" spans="1:21" s="18" customFormat="1" x14ac:dyDescent="0.35">
      <c r="A465" s="16"/>
      <c r="B465" s="80"/>
      <c r="C465" s="16"/>
      <c r="D465" s="16"/>
      <c r="E465" s="16"/>
      <c r="F465" s="16"/>
      <c r="G465" s="16"/>
      <c r="H465" s="16"/>
      <c r="I465" s="16"/>
      <c r="J465" s="16"/>
      <c r="K465" s="16"/>
      <c r="L465" s="16"/>
      <c r="M465" s="16"/>
      <c r="N465" s="16"/>
      <c r="O465" s="16"/>
      <c r="P465" s="16"/>
      <c r="Q465" s="16"/>
      <c r="R465" s="16"/>
      <c r="S465" s="16"/>
      <c r="T465" s="17"/>
    </row>
    <row r="466" spans="1:21" s="18" customFormat="1" x14ac:dyDescent="0.35">
      <c r="A466" s="16"/>
      <c r="B466" s="80"/>
      <c r="C466" s="16"/>
      <c r="D466" s="16"/>
      <c r="E466" s="16"/>
      <c r="F466" s="16"/>
      <c r="G466" s="16"/>
      <c r="H466" s="16"/>
      <c r="I466" s="16"/>
      <c r="J466" s="16"/>
      <c r="K466" s="16"/>
      <c r="L466" s="16"/>
      <c r="M466" s="16"/>
      <c r="N466" s="16"/>
      <c r="O466" s="16"/>
      <c r="P466" s="16"/>
      <c r="Q466" s="16"/>
      <c r="R466" s="16"/>
      <c r="S466" s="16"/>
      <c r="T466" s="17"/>
    </row>
    <row r="467" spans="1:21" s="18" customFormat="1" x14ac:dyDescent="0.35">
      <c r="A467" s="16"/>
      <c r="B467" s="80"/>
      <c r="C467" s="16"/>
      <c r="D467" s="16"/>
      <c r="E467" s="16"/>
      <c r="F467" s="16"/>
      <c r="G467" s="16"/>
      <c r="H467" s="16"/>
      <c r="I467" s="16"/>
      <c r="J467" s="16"/>
      <c r="K467" s="16"/>
      <c r="L467" s="16"/>
      <c r="M467" s="16"/>
      <c r="N467" s="16"/>
      <c r="O467" s="16"/>
      <c r="P467" s="16"/>
      <c r="Q467" s="16"/>
      <c r="R467" s="16"/>
      <c r="S467" s="16"/>
      <c r="T467" s="17"/>
    </row>
    <row r="468" spans="1:21" x14ac:dyDescent="0.35">
      <c r="A468" s="16"/>
      <c r="B468" s="80"/>
      <c r="C468" s="16"/>
      <c r="D468" s="16"/>
      <c r="E468" s="16"/>
      <c r="F468" s="16"/>
      <c r="G468" s="16"/>
      <c r="H468" s="16"/>
      <c r="I468" s="16"/>
      <c r="J468" s="16"/>
      <c r="K468" s="16"/>
      <c r="L468" s="16"/>
      <c r="M468" s="16"/>
      <c r="N468" s="16"/>
      <c r="O468" s="16"/>
      <c r="P468" s="16"/>
      <c r="Q468" s="16"/>
      <c r="R468" s="16"/>
      <c r="S468" s="16"/>
      <c r="T468" s="17"/>
      <c r="U468" s="18"/>
    </row>
    <row r="469" spans="1:21" x14ac:dyDescent="0.35">
      <c r="A469" s="16"/>
      <c r="B469" s="80"/>
      <c r="C469" s="16"/>
      <c r="D469" s="16"/>
      <c r="E469" s="16"/>
      <c r="F469" s="16"/>
      <c r="G469" s="16"/>
      <c r="H469" s="16"/>
      <c r="I469" s="16"/>
      <c r="J469" s="16"/>
      <c r="K469" s="16"/>
      <c r="L469" s="16"/>
      <c r="M469" s="16"/>
      <c r="N469" s="16"/>
      <c r="O469" s="16"/>
      <c r="P469" s="16"/>
      <c r="Q469" s="16"/>
      <c r="R469" s="16"/>
      <c r="S469" s="16"/>
      <c r="T469" s="17"/>
      <c r="U469" s="18"/>
    </row>
    <row r="470" spans="1:21" x14ac:dyDescent="0.35">
      <c r="A470" s="16"/>
      <c r="B470" s="80"/>
      <c r="C470" s="16"/>
      <c r="D470" s="16"/>
      <c r="E470" s="16"/>
      <c r="F470" s="16"/>
      <c r="G470" s="16"/>
      <c r="H470" s="16"/>
      <c r="I470" s="16"/>
      <c r="J470" s="16"/>
      <c r="K470" s="16"/>
      <c r="L470" s="16"/>
      <c r="M470" s="16"/>
      <c r="N470" s="16"/>
      <c r="O470" s="16"/>
      <c r="P470" s="16"/>
      <c r="Q470" s="16"/>
      <c r="R470" s="16"/>
      <c r="S470" s="16"/>
      <c r="T470" s="17"/>
      <c r="U470" s="18"/>
    </row>
    <row r="471" spans="1:21" x14ac:dyDescent="0.35">
      <c r="A471" s="16"/>
      <c r="B471" s="80"/>
      <c r="C471" s="16"/>
      <c r="D471" s="16"/>
      <c r="E471" s="16"/>
      <c r="F471" s="16"/>
      <c r="G471" s="16"/>
      <c r="H471" s="16"/>
      <c r="I471" s="16"/>
      <c r="J471" s="16"/>
      <c r="K471" s="16"/>
      <c r="L471" s="16"/>
      <c r="M471" s="16"/>
      <c r="N471" s="16"/>
      <c r="O471" s="16"/>
      <c r="P471" s="16"/>
      <c r="Q471" s="16"/>
      <c r="R471" s="16"/>
      <c r="S471" s="16"/>
      <c r="T471" s="17"/>
      <c r="U471" s="18"/>
    </row>
    <row r="472" spans="1:21" x14ac:dyDescent="0.35">
      <c r="A472" s="16"/>
      <c r="B472" s="80"/>
      <c r="C472" s="16"/>
      <c r="D472" s="16"/>
      <c r="E472" s="16"/>
      <c r="F472" s="16"/>
      <c r="G472" s="16"/>
      <c r="H472" s="16"/>
      <c r="I472" s="16"/>
      <c r="J472" s="16"/>
      <c r="K472" s="16"/>
      <c r="L472" s="16"/>
      <c r="M472" s="16"/>
      <c r="N472" s="16"/>
      <c r="O472" s="16"/>
      <c r="P472" s="16"/>
      <c r="Q472" s="16"/>
      <c r="R472" s="16"/>
      <c r="S472" s="16"/>
      <c r="T472" s="17"/>
      <c r="U472" s="18"/>
    </row>
    <row r="473" spans="1:21" x14ac:dyDescent="0.35">
      <c r="A473" s="16"/>
      <c r="B473" s="80"/>
      <c r="C473" s="16"/>
      <c r="D473" s="16"/>
      <c r="E473" s="16"/>
      <c r="F473" s="16"/>
      <c r="G473" s="16"/>
      <c r="H473" s="16"/>
      <c r="I473" s="16"/>
      <c r="J473" s="16"/>
      <c r="K473" s="16"/>
      <c r="L473" s="16"/>
      <c r="M473" s="16"/>
      <c r="N473" s="16"/>
      <c r="O473" s="16"/>
      <c r="P473" s="16"/>
      <c r="Q473" s="16"/>
      <c r="R473" s="16"/>
      <c r="S473" s="16"/>
      <c r="T473" s="17"/>
      <c r="U473" s="18"/>
    </row>
    <row r="474" spans="1:21" x14ac:dyDescent="0.35">
      <c r="A474" s="16"/>
      <c r="B474" s="80"/>
      <c r="C474" s="16"/>
      <c r="D474" s="16"/>
      <c r="E474" s="16"/>
      <c r="F474" s="16"/>
      <c r="G474" s="16"/>
      <c r="H474" s="16"/>
      <c r="I474" s="16"/>
      <c r="J474" s="16"/>
      <c r="K474" s="16"/>
      <c r="L474" s="16"/>
      <c r="M474" s="16"/>
      <c r="N474" s="16"/>
      <c r="O474" s="16"/>
      <c r="P474" s="16"/>
      <c r="Q474" s="16"/>
      <c r="R474" s="16"/>
      <c r="S474" s="16"/>
      <c r="T474" s="17"/>
      <c r="U474" s="18"/>
    </row>
    <row r="475" spans="1:21" x14ac:dyDescent="0.35">
      <c r="A475" s="16"/>
      <c r="B475" s="80"/>
      <c r="C475" s="16"/>
      <c r="D475" s="16"/>
      <c r="E475" s="16"/>
      <c r="F475" s="16"/>
      <c r="G475" s="16"/>
      <c r="H475" s="16"/>
      <c r="I475" s="16"/>
      <c r="J475" s="16"/>
      <c r="K475" s="16"/>
      <c r="L475" s="16"/>
      <c r="M475" s="16"/>
      <c r="N475" s="16"/>
      <c r="O475" s="16"/>
      <c r="P475" s="16"/>
      <c r="Q475" s="16"/>
      <c r="R475" s="16"/>
      <c r="S475" s="16"/>
      <c r="T475" s="17"/>
      <c r="U475" s="18"/>
    </row>
    <row r="476" spans="1:21" x14ac:dyDescent="0.35">
      <c r="A476" s="16"/>
      <c r="B476" s="80"/>
      <c r="C476" s="16"/>
      <c r="D476" s="16"/>
      <c r="E476" s="16"/>
      <c r="F476" s="16"/>
      <c r="G476" s="16"/>
      <c r="H476" s="16"/>
      <c r="I476" s="16"/>
      <c r="J476" s="16"/>
      <c r="K476" s="16"/>
      <c r="L476" s="16"/>
      <c r="M476" s="16"/>
      <c r="N476" s="16"/>
      <c r="O476" s="16"/>
      <c r="P476" s="16"/>
      <c r="Q476" s="16"/>
      <c r="R476" s="16"/>
      <c r="S476" s="16"/>
      <c r="T476" s="17"/>
      <c r="U476" s="18"/>
    </row>
    <row r="477" spans="1:21" x14ac:dyDescent="0.35">
      <c r="A477" s="16"/>
      <c r="B477" s="80"/>
      <c r="C477" s="16"/>
      <c r="D477" s="16"/>
      <c r="E477" s="16"/>
      <c r="F477" s="16"/>
      <c r="G477" s="16"/>
      <c r="H477" s="16"/>
      <c r="I477" s="16"/>
      <c r="J477" s="16"/>
      <c r="K477" s="16"/>
      <c r="L477" s="16"/>
      <c r="M477" s="16"/>
      <c r="N477" s="16"/>
      <c r="O477" s="16"/>
      <c r="P477" s="16"/>
      <c r="Q477" s="16"/>
      <c r="R477" s="16"/>
      <c r="S477" s="16"/>
      <c r="T477" s="17"/>
      <c r="U477" s="18"/>
    </row>
    <row r="478" spans="1:21" x14ac:dyDescent="0.35">
      <c r="A478" s="16"/>
      <c r="B478" s="80"/>
      <c r="C478" s="16"/>
      <c r="D478" s="16"/>
      <c r="E478" s="16"/>
      <c r="F478" s="16"/>
      <c r="G478" s="16"/>
      <c r="H478" s="16"/>
      <c r="I478" s="16"/>
      <c r="J478" s="16"/>
      <c r="K478" s="16"/>
      <c r="L478" s="16"/>
      <c r="M478" s="16"/>
      <c r="N478" s="16"/>
      <c r="O478" s="16"/>
      <c r="P478" s="16"/>
      <c r="Q478" s="16"/>
      <c r="R478" s="16"/>
      <c r="S478" s="16"/>
      <c r="T478" s="17"/>
      <c r="U478" s="18"/>
    </row>
    <row r="479" spans="1:21" x14ac:dyDescent="0.35">
      <c r="A479" s="16"/>
      <c r="B479" s="80"/>
      <c r="C479" s="16"/>
      <c r="D479" s="16"/>
      <c r="E479" s="16"/>
      <c r="F479" s="16"/>
      <c r="G479" s="16"/>
      <c r="H479" s="16"/>
      <c r="I479" s="16"/>
      <c r="J479" s="16"/>
      <c r="K479" s="16"/>
      <c r="L479" s="16"/>
      <c r="M479" s="16"/>
      <c r="N479" s="16"/>
      <c r="O479" s="16"/>
      <c r="P479" s="16"/>
      <c r="Q479" s="16"/>
      <c r="R479" s="16"/>
      <c r="S479" s="16"/>
      <c r="T479" s="17"/>
      <c r="U479" s="18"/>
    </row>
    <row r="480" spans="1:21" x14ac:dyDescent="0.35">
      <c r="A480" s="16"/>
      <c r="B480" s="80"/>
      <c r="C480" s="16"/>
      <c r="D480" s="16"/>
      <c r="E480" s="16"/>
      <c r="F480" s="16"/>
      <c r="G480" s="16"/>
      <c r="H480" s="16"/>
      <c r="I480" s="16"/>
      <c r="J480" s="16"/>
      <c r="K480" s="16"/>
      <c r="L480" s="16"/>
      <c r="M480" s="16"/>
      <c r="N480" s="16"/>
      <c r="O480" s="16"/>
      <c r="P480" s="16"/>
      <c r="Q480" s="16"/>
      <c r="R480" s="16"/>
      <c r="S480" s="16"/>
      <c r="T480" s="17"/>
      <c r="U480" s="18"/>
    </row>
    <row r="481" spans="1:21" x14ac:dyDescent="0.35">
      <c r="A481" s="16"/>
      <c r="B481" s="80"/>
      <c r="C481" s="16"/>
      <c r="D481" s="16"/>
      <c r="E481" s="16"/>
      <c r="F481" s="16"/>
      <c r="G481" s="16"/>
      <c r="H481" s="16"/>
      <c r="I481" s="16"/>
      <c r="J481" s="16"/>
      <c r="K481" s="16"/>
      <c r="L481" s="16"/>
      <c r="M481" s="16"/>
      <c r="N481" s="16"/>
      <c r="O481" s="16"/>
      <c r="P481" s="16"/>
      <c r="Q481" s="16"/>
      <c r="R481" s="16"/>
      <c r="S481" s="16"/>
      <c r="T481" s="17"/>
      <c r="U481" s="18"/>
    </row>
    <row r="482" spans="1:21" x14ac:dyDescent="0.35">
      <c r="A482" s="16"/>
      <c r="B482" s="80"/>
      <c r="C482" s="16"/>
      <c r="D482" s="16"/>
      <c r="E482" s="16"/>
      <c r="F482" s="16"/>
      <c r="G482" s="16"/>
      <c r="H482" s="16"/>
      <c r="I482" s="16"/>
      <c r="J482" s="16"/>
      <c r="K482" s="16"/>
      <c r="L482" s="16"/>
      <c r="M482" s="16"/>
      <c r="N482" s="16"/>
      <c r="O482" s="16"/>
      <c r="P482" s="16"/>
      <c r="Q482" s="16"/>
      <c r="R482" s="16"/>
      <c r="S482" s="16"/>
      <c r="T482" s="17"/>
      <c r="U482" s="18"/>
    </row>
    <row r="483" spans="1:21" x14ac:dyDescent="0.35">
      <c r="A483" s="16"/>
      <c r="B483" s="80"/>
      <c r="C483" s="16"/>
      <c r="D483" s="16"/>
      <c r="E483" s="16"/>
      <c r="F483" s="16"/>
      <c r="G483" s="16"/>
      <c r="H483" s="16"/>
      <c r="I483" s="16"/>
      <c r="J483" s="16"/>
      <c r="K483" s="16"/>
      <c r="L483" s="16"/>
      <c r="M483" s="16"/>
      <c r="N483" s="16"/>
      <c r="O483" s="16"/>
      <c r="P483" s="16"/>
      <c r="Q483" s="16"/>
      <c r="R483" s="16"/>
      <c r="S483" s="16"/>
      <c r="T483" s="17"/>
      <c r="U483" s="18"/>
    </row>
    <row r="484" spans="1:21" x14ac:dyDescent="0.35">
      <c r="A484" s="16"/>
      <c r="B484" s="80"/>
      <c r="C484" s="16"/>
      <c r="D484" s="16"/>
      <c r="E484" s="16"/>
      <c r="F484" s="16"/>
      <c r="G484" s="16"/>
      <c r="H484" s="16"/>
      <c r="I484" s="16"/>
      <c r="J484" s="16"/>
      <c r="K484" s="16"/>
      <c r="L484" s="16"/>
      <c r="M484" s="16"/>
      <c r="N484" s="16"/>
      <c r="O484" s="16"/>
      <c r="P484" s="16"/>
      <c r="Q484" s="16"/>
      <c r="R484" s="16"/>
      <c r="S484" s="16"/>
      <c r="T484" s="17"/>
      <c r="U484" s="18"/>
    </row>
    <row r="485" spans="1:21" x14ac:dyDescent="0.35">
      <c r="A485" s="16"/>
      <c r="B485" s="80"/>
      <c r="C485" s="16"/>
      <c r="D485" s="16"/>
      <c r="E485" s="16"/>
      <c r="F485" s="16"/>
      <c r="G485" s="16"/>
      <c r="H485" s="16"/>
      <c r="I485" s="16"/>
      <c r="J485" s="16"/>
      <c r="K485" s="16"/>
      <c r="L485" s="16"/>
      <c r="M485" s="16"/>
      <c r="N485" s="16"/>
      <c r="O485" s="16"/>
      <c r="P485" s="16"/>
      <c r="Q485" s="16"/>
      <c r="R485" s="16"/>
      <c r="S485" s="16"/>
      <c r="T485" s="17"/>
      <c r="U485" s="18"/>
    </row>
    <row r="486" spans="1:21" x14ac:dyDescent="0.35">
      <c r="A486" s="16"/>
      <c r="B486" s="80"/>
      <c r="C486" s="16"/>
      <c r="D486" s="16"/>
      <c r="E486" s="16"/>
      <c r="F486" s="16"/>
      <c r="G486" s="16"/>
      <c r="H486" s="16"/>
      <c r="I486" s="16"/>
      <c r="J486" s="16"/>
      <c r="K486" s="16"/>
      <c r="L486" s="16"/>
      <c r="M486" s="16"/>
      <c r="N486" s="16"/>
      <c r="O486" s="16"/>
      <c r="P486" s="16"/>
      <c r="Q486" s="16"/>
      <c r="R486" s="16"/>
      <c r="S486" s="16"/>
      <c r="T486" s="17"/>
      <c r="U486" s="18"/>
    </row>
    <row r="487" spans="1:21" x14ac:dyDescent="0.35">
      <c r="A487" s="16"/>
      <c r="B487" s="80"/>
      <c r="C487" s="16"/>
      <c r="D487" s="16"/>
      <c r="E487" s="16"/>
      <c r="F487" s="16"/>
      <c r="G487" s="16"/>
      <c r="H487" s="16"/>
      <c r="I487" s="16"/>
      <c r="J487" s="16"/>
      <c r="K487" s="16"/>
      <c r="L487" s="16"/>
      <c r="M487" s="16"/>
      <c r="N487" s="16"/>
      <c r="O487" s="16"/>
      <c r="P487" s="16"/>
      <c r="Q487" s="16"/>
      <c r="R487" s="16"/>
      <c r="S487" s="16"/>
      <c r="T487" s="17"/>
      <c r="U487" s="18"/>
    </row>
    <row r="488" spans="1:21" x14ac:dyDescent="0.35">
      <c r="A488" s="16"/>
      <c r="B488" s="80"/>
      <c r="C488" s="16"/>
      <c r="D488" s="16"/>
      <c r="E488" s="16"/>
      <c r="F488" s="16"/>
      <c r="G488" s="16"/>
      <c r="H488" s="16"/>
      <c r="I488" s="16"/>
      <c r="J488" s="16"/>
      <c r="K488" s="16"/>
      <c r="L488" s="16"/>
      <c r="M488" s="16"/>
      <c r="N488" s="16"/>
      <c r="O488" s="16"/>
      <c r="P488" s="16"/>
      <c r="Q488" s="16"/>
      <c r="R488" s="16"/>
      <c r="S488" s="16"/>
      <c r="T488" s="17"/>
      <c r="U488" s="18"/>
    </row>
    <row r="489" spans="1:21" x14ac:dyDescent="0.35">
      <c r="A489" s="16"/>
      <c r="B489" s="80"/>
      <c r="C489" s="16"/>
      <c r="D489" s="16"/>
      <c r="E489" s="16"/>
      <c r="F489" s="16"/>
      <c r="G489" s="16"/>
      <c r="H489" s="16"/>
      <c r="I489" s="16"/>
      <c r="J489" s="16"/>
      <c r="K489" s="16"/>
      <c r="L489" s="16"/>
      <c r="M489" s="16"/>
      <c r="N489" s="16"/>
      <c r="O489" s="16"/>
      <c r="P489" s="16"/>
      <c r="Q489" s="16"/>
      <c r="R489" s="16"/>
      <c r="S489" s="16"/>
      <c r="T489" s="17"/>
      <c r="U489" s="18"/>
    </row>
    <row r="490" spans="1:21" x14ac:dyDescent="0.35">
      <c r="A490" s="16"/>
      <c r="B490" s="80"/>
      <c r="C490" s="16"/>
      <c r="D490" s="16"/>
      <c r="E490" s="16"/>
      <c r="F490" s="16"/>
      <c r="G490" s="16"/>
      <c r="H490" s="16"/>
      <c r="I490" s="16"/>
      <c r="J490" s="16"/>
      <c r="K490" s="16"/>
      <c r="L490" s="16"/>
      <c r="M490" s="16"/>
      <c r="N490" s="16"/>
      <c r="O490" s="16"/>
      <c r="P490" s="16"/>
      <c r="Q490" s="16"/>
      <c r="R490" s="16"/>
      <c r="S490" s="16"/>
      <c r="T490" s="17"/>
      <c r="U490" s="18"/>
    </row>
    <row r="491" spans="1:21" x14ac:dyDescent="0.35">
      <c r="A491" s="16"/>
      <c r="B491" s="80"/>
      <c r="C491" s="16"/>
      <c r="D491" s="16"/>
      <c r="E491" s="16"/>
      <c r="F491" s="16"/>
      <c r="G491" s="16"/>
      <c r="H491" s="16"/>
      <c r="I491" s="16"/>
      <c r="J491" s="16"/>
      <c r="K491" s="16"/>
      <c r="L491" s="16"/>
      <c r="M491" s="16"/>
      <c r="N491" s="16"/>
      <c r="O491" s="16"/>
      <c r="P491" s="16"/>
      <c r="Q491" s="16"/>
      <c r="R491" s="16"/>
      <c r="S491" s="16"/>
      <c r="T491" s="17"/>
      <c r="U491" s="18"/>
    </row>
    <row r="492" spans="1:21" x14ac:dyDescent="0.35">
      <c r="A492" s="16"/>
      <c r="B492" s="80"/>
      <c r="C492" s="16"/>
      <c r="D492" s="16"/>
      <c r="E492" s="16"/>
      <c r="F492" s="16"/>
      <c r="G492" s="16"/>
      <c r="H492" s="16"/>
      <c r="I492" s="16"/>
      <c r="J492" s="16"/>
      <c r="K492" s="16"/>
      <c r="L492" s="16"/>
      <c r="M492" s="16"/>
      <c r="N492" s="16"/>
      <c r="O492" s="16"/>
      <c r="P492" s="16"/>
      <c r="Q492" s="16"/>
      <c r="R492" s="16"/>
      <c r="S492" s="16"/>
      <c r="T492" s="17"/>
      <c r="U492" s="18"/>
    </row>
    <row r="493" spans="1:21" x14ac:dyDescent="0.35">
      <c r="A493" s="16"/>
      <c r="B493" s="80"/>
      <c r="C493" s="16"/>
      <c r="D493" s="16"/>
      <c r="E493" s="16"/>
      <c r="F493" s="16"/>
      <c r="G493" s="16"/>
      <c r="H493" s="16"/>
      <c r="I493" s="16"/>
      <c r="J493" s="16"/>
      <c r="K493" s="16"/>
      <c r="L493" s="16"/>
      <c r="M493" s="16"/>
      <c r="N493" s="16"/>
      <c r="O493" s="16"/>
      <c r="P493" s="16"/>
      <c r="Q493" s="16"/>
      <c r="R493" s="16"/>
      <c r="S493" s="16"/>
      <c r="T493" s="17"/>
      <c r="U493" s="18"/>
    </row>
    <row r="494" spans="1:21" x14ac:dyDescent="0.35">
      <c r="A494" s="16"/>
      <c r="B494" s="80"/>
      <c r="C494" s="16"/>
      <c r="D494" s="16"/>
      <c r="E494" s="16"/>
      <c r="F494" s="16"/>
      <c r="G494" s="16"/>
      <c r="H494" s="16"/>
      <c r="I494" s="16"/>
      <c r="J494" s="16"/>
      <c r="K494" s="16"/>
      <c r="L494" s="16"/>
      <c r="M494" s="16"/>
      <c r="N494" s="16"/>
      <c r="O494" s="16"/>
      <c r="P494" s="16"/>
      <c r="Q494" s="16"/>
      <c r="R494" s="16"/>
      <c r="S494" s="16"/>
      <c r="T494" s="17"/>
      <c r="U494" s="18"/>
    </row>
    <row r="495" spans="1:21" x14ac:dyDescent="0.35">
      <c r="A495" s="16"/>
      <c r="B495" s="80"/>
      <c r="C495" s="16"/>
      <c r="D495" s="16"/>
      <c r="E495" s="16"/>
      <c r="F495" s="16"/>
      <c r="G495" s="16"/>
      <c r="H495" s="16"/>
      <c r="I495" s="16"/>
      <c r="J495" s="16"/>
      <c r="K495" s="16"/>
      <c r="L495" s="16"/>
      <c r="M495" s="16"/>
      <c r="N495" s="16"/>
      <c r="O495" s="16"/>
      <c r="P495" s="16"/>
      <c r="Q495" s="16"/>
      <c r="R495" s="16"/>
      <c r="S495" s="16"/>
      <c r="T495" s="17"/>
      <c r="U495" s="18"/>
    </row>
    <row r="496" spans="1:21" x14ac:dyDescent="0.35">
      <c r="A496" s="16"/>
      <c r="B496" s="80"/>
      <c r="C496" s="16"/>
      <c r="D496" s="16"/>
      <c r="E496" s="16"/>
      <c r="F496" s="16"/>
      <c r="G496" s="16"/>
      <c r="H496" s="16"/>
      <c r="I496" s="16"/>
      <c r="J496" s="16"/>
      <c r="K496" s="16"/>
      <c r="L496" s="16"/>
      <c r="M496" s="16"/>
      <c r="N496" s="16"/>
      <c r="O496" s="16"/>
      <c r="P496" s="16"/>
      <c r="Q496" s="16"/>
      <c r="R496" s="16"/>
      <c r="S496" s="16"/>
      <c r="T496" s="17"/>
      <c r="U496" s="18"/>
    </row>
    <row r="497" spans="1:21" x14ac:dyDescent="0.35">
      <c r="A497" s="16"/>
      <c r="B497" s="80"/>
      <c r="C497" s="16"/>
      <c r="D497" s="16"/>
      <c r="E497" s="16"/>
      <c r="F497" s="16"/>
      <c r="G497" s="16"/>
      <c r="H497" s="16"/>
      <c r="I497" s="16"/>
      <c r="J497" s="16"/>
      <c r="K497" s="16"/>
      <c r="L497" s="16"/>
      <c r="M497" s="16"/>
      <c r="N497" s="16"/>
      <c r="O497" s="16"/>
      <c r="P497" s="16"/>
      <c r="Q497" s="16"/>
      <c r="R497" s="16"/>
      <c r="S497" s="16"/>
      <c r="T497" s="17"/>
      <c r="U497" s="18"/>
    </row>
    <row r="498" spans="1:21" x14ac:dyDescent="0.35">
      <c r="A498" s="16"/>
      <c r="B498" s="80"/>
      <c r="C498" s="16"/>
      <c r="D498" s="16"/>
      <c r="E498" s="16"/>
      <c r="F498" s="16"/>
      <c r="G498" s="16"/>
      <c r="H498" s="16"/>
      <c r="I498" s="16"/>
      <c r="J498" s="16"/>
      <c r="K498" s="16"/>
      <c r="L498" s="16"/>
      <c r="M498" s="16"/>
      <c r="N498" s="16"/>
      <c r="O498" s="16"/>
      <c r="P498" s="16"/>
      <c r="Q498" s="16"/>
      <c r="R498" s="16"/>
      <c r="S498" s="16"/>
      <c r="T498" s="17"/>
      <c r="U498" s="18"/>
    </row>
    <row r="499" spans="1:21" x14ac:dyDescent="0.35">
      <c r="A499" s="16"/>
      <c r="B499" s="80"/>
      <c r="C499" s="16"/>
      <c r="D499" s="16"/>
      <c r="E499" s="16"/>
      <c r="F499" s="16"/>
      <c r="G499" s="16"/>
      <c r="H499" s="16"/>
      <c r="I499" s="16"/>
      <c r="J499" s="16"/>
      <c r="K499" s="16"/>
      <c r="L499" s="16"/>
      <c r="M499" s="16"/>
      <c r="N499" s="16"/>
      <c r="O499" s="16"/>
      <c r="P499" s="16"/>
      <c r="Q499" s="16"/>
      <c r="R499" s="16"/>
      <c r="S499" s="16"/>
      <c r="T499" s="17"/>
      <c r="U499" s="18"/>
    </row>
    <row r="500" spans="1:21" x14ac:dyDescent="0.35">
      <c r="A500" s="16"/>
      <c r="B500" s="80"/>
      <c r="C500" s="16"/>
      <c r="D500" s="16"/>
      <c r="E500" s="16"/>
      <c r="F500" s="16"/>
      <c r="G500" s="16"/>
      <c r="H500" s="16"/>
      <c r="I500" s="16"/>
      <c r="J500" s="16"/>
      <c r="K500" s="16"/>
      <c r="L500" s="16"/>
      <c r="M500" s="16"/>
      <c r="N500" s="16"/>
      <c r="O500" s="16"/>
      <c r="P500" s="16"/>
      <c r="Q500" s="16"/>
      <c r="R500" s="16"/>
      <c r="S500" s="16"/>
      <c r="T500" s="17"/>
      <c r="U500" s="18"/>
    </row>
    <row r="501" spans="1:21" x14ac:dyDescent="0.35">
      <c r="A501" s="16"/>
      <c r="B501" s="80"/>
      <c r="C501" s="16"/>
      <c r="D501" s="16"/>
      <c r="E501" s="16"/>
      <c r="F501" s="16"/>
      <c r="G501" s="16"/>
      <c r="H501" s="16"/>
      <c r="I501" s="16"/>
      <c r="J501" s="16"/>
      <c r="K501" s="16"/>
      <c r="L501" s="16"/>
      <c r="M501" s="16"/>
      <c r="N501" s="16"/>
      <c r="O501" s="16"/>
      <c r="P501" s="16"/>
      <c r="Q501" s="16"/>
      <c r="R501" s="16"/>
      <c r="S501" s="16"/>
      <c r="T501" s="17"/>
      <c r="U501" s="18"/>
    </row>
    <row r="502" spans="1:21" x14ac:dyDescent="0.35">
      <c r="A502" s="16"/>
      <c r="B502" s="80"/>
      <c r="C502" s="16"/>
      <c r="D502" s="16"/>
      <c r="E502" s="16"/>
      <c r="F502" s="16"/>
      <c r="G502" s="16"/>
      <c r="H502" s="16"/>
      <c r="I502" s="16"/>
      <c r="J502" s="16"/>
      <c r="K502" s="16"/>
      <c r="L502" s="16"/>
      <c r="M502" s="16"/>
      <c r="N502" s="16"/>
      <c r="O502" s="16"/>
      <c r="P502" s="16"/>
      <c r="Q502" s="16"/>
      <c r="R502" s="16"/>
      <c r="S502" s="16"/>
      <c r="T502" s="17"/>
      <c r="U502" s="18"/>
    </row>
    <row r="503" spans="1:21" x14ac:dyDescent="0.35">
      <c r="A503" s="16"/>
      <c r="B503" s="80"/>
      <c r="C503" s="16"/>
      <c r="D503" s="16"/>
      <c r="E503" s="16"/>
      <c r="F503" s="16"/>
      <c r="G503" s="16"/>
      <c r="H503" s="16"/>
      <c r="I503" s="16"/>
      <c r="J503" s="16"/>
      <c r="K503" s="16"/>
      <c r="L503" s="16"/>
      <c r="M503" s="16"/>
      <c r="N503" s="16"/>
      <c r="O503" s="16"/>
      <c r="P503" s="16"/>
      <c r="Q503" s="16"/>
      <c r="R503" s="16"/>
      <c r="S503" s="16"/>
      <c r="T503" s="17"/>
      <c r="U503" s="18"/>
    </row>
    <row r="504" spans="1:21" x14ac:dyDescent="0.35">
      <c r="A504" s="16"/>
      <c r="B504" s="80"/>
      <c r="C504" s="16"/>
      <c r="D504" s="16"/>
      <c r="E504" s="16"/>
      <c r="F504" s="16"/>
      <c r="G504" s="16"/>
      <c r="H504" s="16"/>
      <c r="I504" s="16"/>
      <c r="J504" s="16"/>
      <c r="K504" s="16"/>
      <c r="L504" s="16"/>
      <c r="M504" s="16"/>
      <c r="N504" s="16"/>
      <c r="O504" s="16"/>
      <c r="P504" s="16"/>
      <c r="Q504" s="16"/>
      <c r="R504" s="16"/>
      <c r="S504" s="16"/>
      <c r="T504" s="17"/>
      <c r="U504" s="18"/>
    </row>
    <row r="505" spans="1:21" x14ac:dyDescent="0.35">
      <c r="A505" s="16"/>
      <c r="B505" s="80"/>
      <c r="C505" s="16"/>
      <c r="D505" s="16"/>
      <c r="E505" s="16"/>
      <c r="F505" s="16"/>
      <c r="G505" s="16"/>
      <c r="H505" s="16"/>
      <c r="I505" s="16"/>
      <c r="J505" s="16"/>
      <c r="K505" s="16"/>
      <c r="L505" s="16"/>
      <c r="M505" s="16"/>
      <c r="N505" s="16"/>
      <c r="O505" s="16"/>
      <c r="P505" s="16"/>
      <c r="Q505" s="16"/>
      <c r="R505" s="16"/>
      <c r="S505" s="16"/>
      <c r="T505" s="17"/>
      <c r="U505" s="18"/>
    </row>
    <row r="506" spans="1:21" x14ac:dyDescent="0.35">
      <c r="A506" s="16"/>
      <c r="B506" s="80"/>
      <c r="C506" s="16"/>
      <c r="D506" s="16"/>
      <c r="E506" s="16"/>
      <c r="F506" s="16"/>
      <c r="G506" s="16"/>
      <c r="H506" s="16"/>
      <c r="I506" s="16"/>
      <c r="J506" s="16"/>
      <c r="K506" s="16"/>
      <c r="L506" s="16"/>
      <c r="M506" s="16"/>
      <c r="N506" s="16"/>
      <c r="O506" s="16"/>
      <c r="P506" s="16"/>
      <c r="Q506" s="16"/>
      <c r="R506" s="16"/>
      <c r="S506" s="16"/>
      <c r="T506" s="17"/>
      <c r="U506" s="18"/>
    </row>
    <row r="507" spans="1:21" x14ac:dyDescent="0.35">
      <c r="A507" s="16"/>
      <c r="B507" s="80"/>
      <c r="C507" s="16"/>
      <c r="D507" s="16"/>
      <c r="E507" s="16"/>
      <c r="F507" s="16"/>
      <c r="G507" s="16"/>
      <c r="H507" s="16"/>
      <c r="I507" s="16"/>
      <c r="J507" s="16"/>
      <c r="K507" s="16"/>
      <c r="L507" s="16"/>
      <c r="M507" s="16"/>
      <c r="N507" s="16"/>
      <c r="O507" s="16"/>
      <c r="P507" s="16"/>
      <c r="Q507" s="16"/>
      <c r="R507" s="16"/>
      <c r="S507" s="16"/>
      <c r="T507" s="17"/>
      <c r="U507" s="18"/>
    </row>
    <row r="508" spans="1:21" x14ac:dyDescent="0.35">
      <c r="A508" s="16"/>
      <c r="B508" s="80"/>
      <c r="C508" s="16"/>
      <c r="D508" s="16"/>
      <c r="E508" s="16"/>
      <c r="F508" s="16"/>
      <c r="G508" s="16"/>
      <c r="H508" s="16"/>
      <c r="I508" s="16"/>
      <c r="J508" s="16"/>
      <c r="K508" s="16"/>
      <c r="L508" s="16"/>
      <c r="M508" s="16"/>
      <c r="N508" s="16"/>
      <c r="O508" s="16"/>
      <c r="P508" s="16"/>
      <c r="Q508" s="16"/>
      <c r="R508" s="16"/>
      <c r="S508" s="16"/>
      <c r="T508" s="17"/>
      <c r="U508" s="18"/>
    </row>
  </sheetData>
  <mergeCells count="9">
    <mergeCell ref="Q8:R8"/>
    <mergeCell ref="S8:T8"/>
    <mergeCell ref="E2:G2"/>
    <mergeCell ref="N8:O8"/>
    <mergeCell ref="L8:M8"/>
    <mergeCell ref="J8:K8"/>
    <mergeCell ref="H8:I8"/>
    <mergeCell ref="E4:H4"/>
    <mergeCell ref="E6:H6"/>
  </mergeCells>
  <phoneticPr fontId="3" type="noConversion"/>
  <conditionalFormatting sqref="I10:I99">
    <cfRule type="cellIs" dxfId="29" priority="22" operator="equal">
      <formula>"Mycket hög"</formula>
    </cfRule>
    <cfRule type="cellIs" dxfId="28" priority="28" operator="equal">
      <formula>"Låg"</formula>
    </cfRule>
    <cfRule type="cellIs" dxfId="27" priority="29" operator="equal">
      <formula>"Mycket låg"</formula>
    </cfRule>
    <cfRule type="cellIs" dxfId="26" priority="30" operator="equal">
      <formula>"Medel"</formula>
    </cfRule>
    <cfRule type="cellIs" dxfId="25" priority="31" operator="equal">
      <formula>"Hög"</formula>
    </cfRule>
  </conditionalFormatting>
  <conditionalFormatting sqref="I10:U99">
    <cfRule type="cellIs" dxfId="24" priority="21" operator="equal">
      <formula>"Accepteras"</formula>
    </cfRule>
  </conditionalFormatting>
  <conditionalFormatting sqref="K10:K99">
    <cfRule type="cellIs" dxfId="23" priority="32" operator="equal">
      <formula>"Medel"</formula>
    </cfRule>
    <cfRule type="cellIs" dxfId="22" priority="33" operator="equal">
      <formula>"Liten"</formula>
    </cfRule>
    <cfRule type="cellIs" dxfId="21" priority="34" operator="equal">
      <formula>"Stor"</formula>
    </cfRule>
    <cfRule type="cellIs" dxfId="20" priority="35" operator="equal">
      <formula>"Allvarlig"</formula>
    </cfRule>
  </conditionalFormatting>
  <conditionalFormatting sqref="M10:M99">
    <cfRule type="cellIs" dxfId="19" priority="40" operator="equal">
      <formula>"Medel"</formula>
    </cfRule>
    <cfRule type="cellIs" dxfId="18" priority="41" operator="equal">
      <formula>"Kort"</formula>
    </cfRule>
    <cfRule type="cellIs" dxfId="17" priority="42" operator="equal">
      <formula>"Lång"</formula>
    </cfRule>
  </conditionalFormatting>
  <conditionalFormatting sqref="O10:P99">
    <cfRule type="cellIs" dxfId="16" priority="48" operator="equal">
      <formula>"Regionalt"</formula>
    </cfRule>
    <cfRule type="cellIs" dxfId="15" priority="49" operator="equal">
      <formula>"Lokalt"</formula>
    </cfRule>
    <cfRule type="cellIs" dxfId="14" priority="50" operator="equal">
      <formula>"Nationellt"</formula>
    </cfRule>
  </conditionalFormatting>
  <conditionalFormatting sqref="R10:R99">
    <cfRule type="cellIs" dxfId="13" priority="64" operator="equal">
      <formula>"Mycket Hög"</formula>
    </cfRule>
    <cfRule type="cellIs" dxfId="12" priority="65" operator="equal">
      <formula>"Hög"</formula>
    </cfRule>
    <cfRule type="cellIs" dxfId="11" priority="66" operator="equal">
      <formula>"Medelhög"</formula>
    </cfRule>
    <cfRule type="cellIs" dxfId="10" priority="67" operator="equal">
      <formula>"låg"</formula>
    </cfRule>
  </conditionalFormatting>
  <conditionalFormatting sqref="T10:T99 W10:X99">
    <cfRule type="cellIs" dxfId="9" priority="60" operator="equal">
      <formula>"Extremt hög"</formula>
    </cfRule>
    <cfRule type="cellIs" dxfId="8" priority="61" operator="equal">
      <formula>"Hög"</formula>
    </cfRule>
    <cfRule type="cellIs" dxfId="7" priority="62" operator="equal">
      <formula>"Medel"</formula>
    </cfRule>
    <cfRule type="cellIs" dxfId="6" priority="63" operator="equal">
      <formula>"Låg"</formula>
    </cfRule>
  </conditionalFormatting>
  <conditionalFormatting sqref="AA10:AA99">
    <cfRule type="cellIs" dxfId="5" priority="5" operator="equal">
      <formula>"Klar"</formula>
    </cfRule>
    <cfRule type="cellIs" dxfId="4" priority="6" operator="equal">
      <formula>"Mer än 50 %"</formula>
    </cfRule>
    <cfRule type="cellIs" dxfId="3" priority="7" operator="equal">
      <formula>"Mindre än 50 %"</formula>
    </cfRule>
    <cfRule type="cellIs" dxfId="2" priority="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R10:R99</xm:sqref>
        </x14:dataValidation>
        <x14:dataValidation type="list" allowBlank="1" showInputMessage="1" showErrorMessage="1" xr:uid="{00000000-0002-0000-0200-000002000000}">
          <x14:formula1>
            <xm:f>Data!$J$6:$J$10</xm:f>
          </x14:formula1>
          <xm:sqref>U9:U99</xm:sqref>
        </x14:dataValidation>
        <x14:dataValidation type="list" allowBlank="1" showInputMessage="1" showErrorMessage="1" xr:uid="{CD296D6B-5C66-40E9-B4AA-A0FEE410DD17}">
          <x14:formula1>
            <xm:f>Data!$N$6:$N$9</xm:f>
          </x14:formula1>
          <xm:sqref>O10:O99</xm:sqref>
        </x14:dataValidation>
        <x14:dataValidation type="list" allowBlank="1" showInputMessage="1" showErrorMessage="1" xr:uid="{CF49DA38-C126-4B5E-BCE0-31D869CC1B56}">
          <x14:formula1>
            <xm:f>Data!$P$6:$P$9</xm:f>
          </x14:formula1>
          <xm:sqref>M10:M99</xm:sqref>
        </x14:dataValidation>
        <x14:dataValidation type="list" allowBlank="1" showInputMessage="1" showErrorMessage="1" xr:uid="{6650AAF3-08B6-46C9-AB47-4B1154C1E46C}">
          <x14:formula1>
            <xm:f>Data!$R$6:$R$9</xm:f>
          </x14:formula1>
          <xm:sqref>K10:K99</xm:sqref>
        </x14:dataValidation>
        <x14:dataValidation type="list" allowBlank="1" showInputMessage="1" showErrorMessage="1" xr:uid="{5E8200C0-1B5F-48D2-B21B-F1BB1B82FDE6}">
          <x14:formula1>
            <xm:f>Data!$T$6:$T$11</xm:f>
          </x14:formula1>
          <xm:sqref>I10:I99</xm:sqref>
        </x14:dataValidation>
        <x14:dataValidation type="list" allowBlank="1" showInputMessage="1" showErrorMessage="1" xr:uid="{EB6FC2D1-D09F-4EFC-9E49-4003D24AB1DA}">
          <x14:formula1>
            <xm:f>Data!$L$6:$L$10</xm:f>
          </x14:formula1>
          <xm:sqref>AA9:AA99</xm:sqref>
        </x14:dataValidation>
        <x14:dataValidation type="list" allowBlank="1" showInputMessage="1" showErrorMessage="1" xr:uid="{E981E101-4B04-438C-869C-FF5F65D625F9}">
          <x14:formula1>
            <xm:f>Data!$H$16:$H$20</xm:f>
          </x14:formula1>
          <xm:sqref>W10:W99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85" t="s">
        <v>418</v>
      </c>
      <c r="D2" s="86"/>
      <c r="E2" s="87"/>
      <c r="F2" s="89"/>
      <c r="G2" s="88"/>
    </row>
    <row r="3" spans="1:95" s="18" customFormat="1" x14ac:dyDescent="0.35">
      <c r="B3" s="106" t="s">
        <v>419</v>
      </c>
    </row>
    <row r="4" spans="1:95" s="18" customFormat="1" x14ac:dyDescent="0.35">
      <c r="E4" s="18" t="s">
        <v>420</v>
      </c>
      <c r="F4" s="18" t="s">
        <v>420</v>
      </c>
      <c r="G4" s="18" t="s">
        <v>420</v>
      </c>
      <c r="H4" s="18" t="s">
        <v>421</v>
      </c>
    </row>
    <row r="5" spans="1:95" s="74" customFormat="1" ht="61.5" customHeight="1" thickBot="1" x14ac:dyDescent="0.4">
      <c r="A5" s="76" t="s">
        <v>422</v>
      </c>
      <c r="B5" s="76" t="s">
        <v>423</v>
      </c>
      <c r="C5" s="77" t="s">
        <v>424</v>
      </c>
      <c r="D5" s="76" t="s">
        <v>79</v>
      </c>
      <c r="E5" s="78" t="s">
        <v>425</v>
      </c>
      <c r="F5" s="78" t="s">
        <v>426</v>
      </c>
      <c r="G5" s="78" t="s">
        <v>427</v>
      </c>
      <c r="H5" s="98" t="s">
        <v>428</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row>
    <row r="6" spans="1:95" s="7" customFormat="1" ht="30" customHeight="1" thickTop="1" x14ac:dyDescent="0.35">
      <c r="A6" s="103" t="s">
        <v>103</v>
      </c>
      <c r="B6" s="105" t="s">
        <v>104</v>
      </c>
      <c r="C6" s="75" t="s">
        <v>429</v>
      </c>
      <c r="D6" s="75" t="s">
        <v>430</v>
      </c>
      <c r="E6" s="75" t="s">
        <v>110</v>
      </c>
      <c r="F6" s="75" t="s">
        <v>112</v>
      </c>
      <c r="G6" s="75" t="s">
        <v>113</v>
      </c>
      <c r="H6" s="99" t="s">
        <v>113</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103" t="s">
        <v>114</v>
      </c>
      <c r="B7" s="105" t="s">
        <v>104</v>
      </c>
      <c r="C7" s="75"/>
      <c r="D7" s="75"/>
      <c r="E7" s="75" t="s">
        <v>110</v>
      </c>
      <c r="F7" s="75" t="s">
        <v>112</v>
      </c>
      <c r="G7" s="75" t="s">
        <v>113</v>
      </c>
      <c r="H7" s="99" t="s">
        <v>113</v>
      </c>
      <c r="I7" s="28"/>
      <c r="J7" s="28"/>
      <c r="K7" s="125"/>
      <c r="L7" s="125"/>
      <c r="M7" s="125"/>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103" t="s">
        <v>118</v>
      </c>
      <c r="B8" s="105" t="s">
        <v>104</v>
      </c>
      <c r="C8" s="75"/>
      <c r="D8" s="75"/>
      <c r="E8" s="75" t="s">
        <v>110</v>
      </c>
      <c r="F8" s="75" t="s">
        <v>112</v>
      </c>
      <c r="G8" s="75" t="s">
        <v>113</v>
      </c>
      <c r="H8" s="99" t="s">
        <v>113</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103" t="s">
        <v>122</v>
      </c>
      <c r="B9" s="105" t="s">
        <v>104</v>
      </c>
      <c r="C9" s="75"/>
      <c r="D9" s="75"/>
      <c r="E9" s="75" t="s">
        <v>110</v>
      </c>
      <c r="F9" s="75" t="s">
        <v>112</v>
      </c>
      <c r="G9" s="75" t="s">
        <v>113</v>
      </c>
      <c r="H9" s="99" t="s">
        <v>113</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103" t="s">
        <v>126</v>
      </c>
      <c r="B10" s="105" t="s">
        <v>104</v>
      </c>
      <c r="C10" s="75"/>
      <c r="D10" s="75"/>
      <c r="E10" s="75" t="s">
        <v>110</v>
      </c>
      <c r="F10" s="75" t="s">
        <v>112</v>
      </c>
      <c r="G10" s="75" t="s">
        <v>113</v>
      </c>
      <c r="H10" s="99" t="s">
        <v>113</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103" t="s">
        <v>133</v>
      </c>
      <c r="B11" s="105" t="s">
        <v>104</v>
      </c>
      <c r="C11" s="75"/>
      <c r="D11" s="75"/>
      <c r="E11" s="75" t="s">
        <v>110</v>
      </c>
      <c r="F11" s="75" t="s">
        <v>112</v>
      </c>
      <c r="G11" s="75" t="s">
        <v>113</v>
      </c>
      <c r="H11" s="99" t="s">
        <v>113</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103" t="s">
        <v>139</v>
      </c>
      <c r="B12" s="105" t="s">
        <v>104</v>
      </c>
      <c r="C12" s="75"/>
      <c r="D12" s="75"/>
      <c r="E12" s="75" t="s">
        <v>110</v>
      </c>
      <c r="F12" s="75" t="s">
        <v>112</v>
      </c>
      <c r="G12" s="75" t="s">
        <v>113</v>
      </c>
      <c r="H12" s="99" t="s">
        <v>113</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103" t="s">
        <v>145</v>
      </c>
      <c r="B13" s="105" t="s">
        <v>104</v>
      </c>
      <c r="C13" s="75"/>
      <c r="D13" s="75"/>
      <c r="E13" s="75" t="s">
        <v>110</v>
      </c>
      <c r="F13" s="75" t="s">
        <v>112</v>
      </c>
      <c r="G13" s="75" t="s">
        <v>113</v>
      </c>
      <c r="H13" s="99" t="s">
        <v>113</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103" t="s">
        <v>151</v>
      </c>
      <c r="B14" s="105" t="s">
        <v>104</v>
      </c>
      <c r="C14" s="75"/>
      <c r="D14" s="75"/>
      <c r="E14" s="75" t="s">
        <v>110</v>
      </c>
      <c r="F14" s="75" t="s">
        <v>112</v>
      </c>
      <c r="G14" s="75" t="s">
        <v>113</v>
      </c>
      <c r="H14" s="99" t="s">
        <v>113</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103" t="s">
        <v>172</v>
      </c>
      <c r="B15" s="105" t="s">
        <v>104</v>
      </c>
      <c r="C15" s="75"/>
      <c r="D15" s="75"/>
      <c r="E15" s="75" t="s">
        <v>110</v>
      </c>
      <c r="F15" s="75" t="s">
        <v>112</v>
      </c>
      <c r="G15" s="75" t="s">
        <v>113</v>
      </c>
      <c r="H15" s="99" t="s">
        <v>113</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103" t="s">
        <v>176</v>
      </c>
      <c r="B16" s="105" t="s">
        <v>104</v>
      </c>
      <c r="C16" s="75"/>
      <c r="D16" s="75"/>
      <c r="E16" s="75" t="s">
        <v>110</v>
      </c>
      <c r="F16" s="75" t="s">
        <v>112</v>
      </c>
      <c r="G16" s="75" t="s">
        <v>113</v>
      </c>
      <c r="H16" s="99" t="s">
        <v>113</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103" t="s">
        <v>180</v>
      </c>
      <c r="B17" s="105" t="s">
        <v>104</v>
      </c>
      <c r="C17" s="75"/>
      <c r="D17" s="75"/>
      <c r="E17" s="75" t="s">
        <v>110</v>
      </c>
      <c r="F17" s="75" t="s">
        <v>112</v>
      </c>
      <c r="G17" s="75" t="s">
        <v>113</v>
      </c>
      <c r="H17" s="99" t="s">
        <v>113</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103" t="s">
        <v>190</v>
      </c>
      <c r="B18" s="105" t="s">
        <v>104</v>
      </c>
      <c r="C18" s="75"/>
      <c r="D18" s="75"/>
      <c r="E18" s="75" t="s">
        <v>110</v>
      </c>
      <c r="F18" s="75" t="s">
        <v>112</v>
      </c>
      <c r="G18" s="75" t="s">
        <v>113</v>
      </c>
      <c r="H18" s="99" t="s">
        <v>113</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103" t="s">
        <v>201</v>
      </c>
      <c r="B19" s="105" t="s">
        <v>104</v>
      </c>
      <c r="C19" s="75"/>
      <c r="D19" s="75"/>
      <c r="E19" s="75" t="s">
        <v>110</v>
      </c>
      <c r="F19" s="75" t="s">
        <v>112</v>
      </c>
      <c r="G19" s="75" t="s">
        <v>113</v>
      </c>
      <c r="H19" s="99" t="s">
        <v>113</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103" t="s">
        <v>205</v>
      </c>
      <c r="B20" s="105" t="s">
        <v>104</v>
      </c>
      <c r="C20" s="75"/>
      <c r="D20" s="75"/>
      <c r="E20" s="75" t="s">
        <v>110</v>
      </c>
      <c r="F20" s="75" t="s">
        <v>112</v>
      </c>
      <c r="G20" s="75" t="s">
        <v>113</v>
      </c>
      <c r="H20" s="99" t="s">
        <v>113</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103" t="s">
        <v>209</v>
      </c>
      <c r="B21" s="105" t="s">
        <v>104</v>
      </c>
      <c r="C21" s="75"/>
      <c r="D21" s="75"/>
      <c r="E21" s="75" t="s">
        <v>110</v>
      </c>
      <c r="F21" s="75" t="s">
        <v>112</v>
      </c>
      <c r="G21" s="75" t="s">
        <v>113</v>
      </c>
      <c r="H21" s="99" t="s">
        <v>113</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103" t="s">
        <v>213</v>
      </c>
      <c r="B22" s="105" t="s">
        <v>104</v>
      </c>
      <c r="C22" s="75"/>
      <c r="D22" s="75"/>
      <c r="E22" s="75" t="s">
        <v>110</v>
      </c>
      <c r="F22" s="75" t="s">
        <v>112</v>
      </c>
      <c r="G22" s="75" t="s">
        <v>113</v>
      </c>
      <c r="H22" s="99" t="s">
        <v>113</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103" t="s">
        <v>217</v>
      </c>
      <c r="B23" s="105" t="s">
        <v>104</v>
      </c>
      <c r="C23" s="75"/>
      <c r="D23" s="75"/>
      <c r="E23" s="75" t="s">
        <v>110</v>
      </c>
      <c r="F23" s="75" t="s">
        <v>112</v>
      </c>
      <c r="G23" s="75" t="s">
        <v>113</v>
      </c>
      <c r="H23" s="99" t="s">
        <v>113</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103" t="s">
        <v>221</v>
      </c>
      <c r="B24" s="105" t="s">
        <v>104</v>
      </c>
      <c r="C24" s="75"/>
      <c r="D24" s="75"/>
      <c r="E24" s="75" t="s">
        <v>110</v>
      </c>
      <c r="F24" s="75" t="s">
        <v>112</v>
      </c>
      <c r="G24" s="75" t="s">
        <v>113</v>
      </c>
      <c r="H24" s="99" t="s">
        <v>113</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103" t="s">
        <v>225</v>
      </c>
      <c r="B25" s="105" t="s">
        <v>104</v>
      </c>
      <c r="C25" s="75"/>
      <c r="D25" s="75"/>
      <c r="E25" s="75" t="s">
        <v>110</v>
      </c>
      <c r="F25" s="75" t="s">
        <v>112</v>
      </c>
      <c r="G25" s="75" t="s">
        <v>113</v>
      </c>
      <c r="H25" s="99" t="s">
        <v>113</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103" t="s">
        <v>231</v>
      </c>
      <c r="B26" s="105" t="s">
        <v>104</v>
      </c>
      <c r="C26" s="75"/>
      <c r="D26" s="75"/>
      <c r="E26" s="75" t="s">
        <v>110</v>
      </c>
      <c r="F26" s="75" t="s">
        <v>112</v>
      </c>
      <c r="G26" s="75" t="s">
        <v>113</v>
      </c>
      <c r="H26" s="99" t="s">
        <v>113</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103" t="s">
        <v>235</v>
      </c>
      <c r="B27" s="105" t="s">
        <v>104</v>
      </c>
      <c r="C27" s="75"/>
      <c r="D27" s="75"/>
      <c r="E27" s="75" t="s">
        <v>110</v>
      </c>
      <c r="F27" s="75" t="s">
        <v>112</v>
      </c>
      <c r="G27" s="75" t="s">
        <v>113</v>
      </c>
      <c r="H27" s="99" t="s">
        <v>113</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103" t="s">
        <v>239</v>
      </c>
      <c r="B28" s="105" t="s">
        <v>104</v>
      </c>
      <c r="C28" s="75"/>
      <c r="D28" s="75"/>
      <c r="E28" s="75" t="s">
        <v>110</v>
      </c>
      <c r="F28" s="75" t="s">
        <v>112</v>
      </c>
      <c r="G28" s="75" t="s">
        <v>113</v>
      </c>
      <c r="H28" s="99" t="s">
        <v>113</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103" t="s">
        <v>243</v>
      </c>
      <c r="B29" s="105" t="s">
        <v>104</v>
      </c>
      <c r="C29" s="75"/>
      <c r="D29" s="75"/>
      <c r="E29" s="75" t="s">
        <v>110</v>
      </c>
      <c r="F29" s="75" t="s">
        <v>112</v>
      </c>
      <c r="G29" s="75" t="s">
        <v>113</v>
      </c>
      <c r="H29" s="99" t="s">
        <v>113</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103" t="s">
        <v>247</v>
      </c>
      <c r="B30" s="105" t="s">
        <v>104</v>
      </c>
      <c r="C30" s="75"/>
      <c r="D30" s="75"/>
      <c r="E30" s="75" t="s">
        <v>110</v>
      </c>
      <c r="F30" s="75" t="s">
        <v>112</v>
      </c>
      <c r="G30" s="75" t="s">
        <v>113</v>
      </c>
      <c r="H30" s="99" t="s">
        <v>113</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103" t="s">
        <v>251</v>
      </c>
      <c r="B31" s="105" t="s">
        <v>104</v>
      </c>
      <c r="C31" s="75"/>
      <c r="D31" s="75"/>
      <c r="E31" s="75" t="s">
        <v>110</v>
      </c>
      <c r="F31" s="75" t="s">
        <v>112</v>
      </c>
      <c r="G31" s="75" t="s">
        <v>113</v>
      </c>
      <c r="H31" s="99" t="s">
        <v>113</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103" t="s">
        <v>255</v>
      </c>
      <c r="B32" s="105" t="s">
        <v>104</v>
      </c>
      <c r="C32" s="75"/>
      <c r="D32" s="75"/>
      <c r="E32" s="75" t="s">
        <v>110</v>
      </c>
      <c r="F32" s="75" t="s">
        <v>112</v>
      </c>
      <c r="G32" s="75" t="s">
        <v>113</v>
      </c>
      <c r="H32" s="99" t="s">
        <v>113</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103" t="s">
        <v>259</v>
      </c>
      <c r="B33" s="105" t="s">
        <v>104</v>
      </c>
      <c r="C33" s="75"/>
      <c r="D33" s="75"/>
      <c r="E33" s="75" t="s">
        <v>110</v>
      </c>
      <c r="F33" s="75" t="s">
        <v>112</v>
      </c>
      <c r="G33" s="75" t="s">
        <v>113</v>
      </c>
      <c r="H33" s="99" t="s">
        <v>113</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103" t="s">
        <v>263</v>
      </c>
      <c r="B34" s="105" t="s">
        <v>104</v>
      </c>
      <c r="C34" s="75"/>
      <c r="D34" s="75"/>
      <c r="E34" s="75" t="s">
        <v>110</v>
      </c>
      <c r="F34" s="75" t="s">
        <v>112</v>
      </c>
      <c r="G34" s="75" t="s">
        <v>113</v>
      </c>
      <c r="H34" s="99" t="s">
        <v>113</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103" t="s">
        <v>267</v>
      </c>
      <c r="B35" s="105" t="s">
        <v>104</v>
      </c>
      <c r="C35" s="75"/>
      <c r="D35" s="75"/>
      <c r="E35" s="75" t="s">
        <v>110</v>
      </c>
      <c r="F35" s="75" t="s">
        <v>112</v>
      </c>
      <c r="G35" s="75" t="s">
        <v>113</v>
      </c>
      <c r="H35" s="99" t="s">
        <v>113</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103" t="s">
        <v>270</v>
      </c>
      <c r="B36" s="105" t="s">
        <v>104</v>
      </c>
      <c r="C36" s="75"/>
      <c r="D36" s="75"/>
      <c r="E36" s="75" t="s">
        <v>110</v>
      </c>
      <c r="F36" s="75" t="s">
        <v>112</v>
      </c>
      <c r="G36" s="75" t="s">
        <v>113</v>
      </c>
      <c r="H36" s="99" t="s">
        <v>113</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103" t="s">
        <v>274</v>
      </c>
      <c r="B37" s="105" t="s">
        <v>104</v>
      </c>
      <c r="C37" s="75"/>
      <c r="D37" s="75"/>
      <c r="E37" s="75" t="s">
        <v>110</v>
      </c>
      <c r="F37" s="75" t="s">
        <v>112</v>
      </c>
      <c r="G37" s="75" t="s">
        <v>113</v>
      </c>
      <c r="H37" s="99" t="s">
        <v>113</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103" t="s">
        <v>278</v>
      </c>
      <c r="B38" s="105" t="s">
        <v>104</v>
      </c>
      <c r="C38" s="75"/>
      <c r="D38" s="75"/>
      <c r="E38" s="75" t="s">
        <v>110</v>
      </c>
      <c r="F38" s="75" t="s">
        <v>112</v>
      </c>
      <c r="G38" s="75" t="s">
        <v>113</v>
      </c>
      <c r="H38" s="99" t="s">
        <v>113</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103" t="s">
        <v>282</v>
      </c>
      <c r="B39" s="105" t="s">
        <v>104</v>
      </c>
      <c r="C39" s="75"/>
      <c r="D39" s="75"/>
      <c r="E39" s="75" t="s">
        <v>110</v>
      </c>
      <c r="F39" s="75" t="s">
        <v>112</v>
      </c>
      <c r="G39" s="75" t="s">
        <v>113</v>
      </c>
      <c r="H39" s="99" t="s">
        <v>113</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103" t="s">
        <v>284</v>
      </c>
      <c r="B40" s="105" t="s">
        <v>104</v>
      </c>
      <c r="C40" s="75"/>
      <c r="D40" s="75"/>
      <c r="E40" s="75" t="s">
        <v>110</v>
      </c>
      <c r="F40" s="75" t="s">
        <v>112</v>
      </c>
      <c r="G40" s="75" t="s">
        <v>113</v>
      </c>
      <c r="H40" s="99" t="s">
        <v>113</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103" t="s">
        <v>304</v>
      </c>
      <c r="B41" s="105" t="s">
        <v>104</v>
      </c>
      <c r="C41" s="75"/>
      <c r="D41" s="75"/>
      <c r="E41" s="75" t="s">
        <v>110</v>
      </c>
      <c r="F41" s="75" t="s">
        <v>112</v>
      </c>
      <c r="G41" s="75" t="s">
        <v>113</v>
      </c>
      <c r="H41" s="99" t="s">
        <v>113</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103" t="s">
        <v>310</v>
      </c>
      <c r="B42" s="105" t="s">
        <v>104</v>
      </c>
      <c r="C42" s="75"/>
      <c r="D42" s="75"/>
      <c r="E42" s="75" t="s">
        <v>110</v>
      </c>
      <c r="F42" s="75" t="s">
        <v>112</v>
      </c>
      <c r="G42" s="75" t="s">
        <v>113</v>
      </c>
      <c r="H42" s="99" t="s">
        <v>113</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103" t="s">
        <v>314</v>
      </c>
      <c r="B43" s="105" t="s">
        <v>104</v>
      </c>
      <c r="C43" s="75"/>
      <c r="D43" s="75"/>
      <c r="E43" s="75" t="s">
        <v>110</v>
      </c>
      <c r="F43" s="75" t="s">
        <v>112</v>
      </c>
      <c r="G43" s="75" t="s">
        <v>113</v>
      </c>
      <c r="H43" s="99" t="s">
        <v>113</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103" t="s">
        <v>318</v>
      </c>
      <c r="B44" s="105" t="s">
        <v>104</v>
      </c>
      <c r="C44" s="75"/>
      <c r="D44" s="75"/>
      <c r="E44" s="75" t="s">
        <v>110</v>
      </c>
      <c r="F44" s="75" t="s">
        <v>112</v>
      </c>
      <c r="G44" s="75" t="s">
        <v>113</v>
      </c>
      <c r="H44" s="99" t="s">
        <v>113</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103" t="s">
        <v>322</v>
      </c>
      <c r="B45" s="105" t="s">
        <v>104</v>
      </c>
      <c r="C45" s="75"/>
      <c r="D45" s="75"/>
      <c r="E45" s="75" t="s">
        <v>110</v>
      </c>
      <c r="F45" s="75" t="s">
        <v>112</v>
      </c>
      <c r="G45" s="75" t="s">
        <v>113</v>
      </c>
      <c r="H45" s="99" t="s">
        <v>113</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103" t="s">
        <v>326</v>
      </c>
      <c r="B46" s="105" t="s">
        <v>104</v>
      </c>
      <c r="C46" s="75"/>
      <c r="D46" s="75"/>
      <c r="E46" s="75" t="s">
        <v>110</v>
      </c>
      <c r="F46" s="75" t="s">
        <v>112</v>
      </c>
      <c r="G46" s="75" t="s">
        <v>113</v>
      </c>
      <c r="H46" s="99" t="s">
        <v>113</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103" t="s">
        <v>338</v>
      </c>
      <c r="B47" s="105" t="s">
        <v>104</v>
      </c>
      <c r="C47" s="75"/>
      <c r="D47" s="75"/>
      <c r="E47" s="75" t="s">
        <v>110</v>
      </c>
      <c r="F47" s="75" t="s">
        <v>112</v>
      </c>
      <c r="G47" s="75" t="s">
        <v>113</v>
      </c>
      <c r="H47" s="99" t="s">
        <v>113</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103" t="s">
        <v>342</v>
      </c>
      <c r="B48" s="105" t="s">
        <v>104</v>
      </c>
      <c r="C48" s="75"/>
      <c r="D48" s="75"/>
      <c r="E48" s="75" t="s">
        <v>110</v>
      </c>
      <c r="F48" s="75" t="s">
        <v>112</v>
      </c>
      <c r="G48" s="75" t="s">
        <v>113</v>
      </c>
      <c r="H48" s="99" t="s">
        <v>113</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103" t="s">
        <v>346</v>
      </c>
      <c r="B49" s="105" t="s">
        <v>104</v>
      </c>
      <c r="C49" s="75"/>
      <c r="D49" s="75"/>
      <c r="E49" s="75" t="s">
        <v>110</v>
      </c>
      <c r="F49" s="75" t="s">
        <v>112</v>
      </c>
      <c r="G49" s="75" t="s">
        <v>113</v>
      </c>
      <c r="H49" s="99" t="s">
        <v>113</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103" t="s">
        <v>350</v>
      </c>
      <c r="B50" s="105" t="s">
        <v>104</v>
      </c>
      <c r="C50" s="75"/>
      <c r="D50" s="75"/>
      <c r="E50" s="75" t="s">
        <v>110</v>
      </c>
      <c r="F50" s="75" t="s">
        <v>112</v>
      </c>
      <c r="G50" s="75" t="s">
        <v>113</v>
      </c>
      <c r="H50" s="99" t="s">
        <v>113</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103" t="s">
        <v>354</v>
      </c>
      <c r="B51" s="105" t="s">
        <v>104</v>
      </c>
      <c r="C51" s="75"/>
      <c r="D51" s="75"/>
      <c r="E51" s="75" t="s">
        <v>110</v>
      </c>
      <c r="F51" s="75" t="s">
        <v>112</v>
      </c>
      <c r="G51" s="75" t="s">
        <v>113</v>
      </c>
      <c r="H51" s="99" t="s">
        <v>113</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103" t="s">
        <v>358</v>
      </c>
      <c r="B52" s="105" t="s">
        <v>104</v>
      </c>
      <c r="C52" s="75"/>
      <c r="D52" s="75"/>
      <c r="E52" s="75" t="s">
        <v>110</v>
      </c>
      <c r="F52" s="75" t="s">
        <v>112</v>
      </c>
      <c r="G52" s="75" t="s">
        <v>113</v>
      </c>
      <c r="H52" s="99" t="s">
        <v>113</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103" t="s">
        <v>362</v>
      </c>
      <c r="B53" s="105" t="s">
        <v>104</v>
      </c>
      <c r="C53" s="75"/>
      <c r="D53" s="75"/>
      <c r="E53" s="75" t="s">
        <v>110</v>
      </c>
      <c r="F53" s="75" t="s">
        <v>112</v>
      </c>
      <c r="G53" s="75" t="s">
        <v>113</v>
      </c>
      <c r="H53" s="99" t="s">
        <v>113</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103" t="s">
        <v>366</v>
      </c>
      <c r="B54" s="105" t="s">
        <v>104</v>
      </c>
      <c r="C54" s="75"/>
      <c r="D54" s="75"/>
      <c r="E54" s="75" t="s">
        <v>110</v>
      </c>
      <c r="F54" s="75" t="s">
        <v>112</v>
      </c>
      <c r="G54" s="75" t="s">
        <v>113</v>
      </c>
      <c r="H54" s="99" t="s">
        <v>113</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04" t="s">
        <v>370</v>
      </c>
      <c r="B55" s="105" t="s">
        <v>104</v>
      </c>
      <c r="C55" s="75"/>
      <c r="D55" s="75"/>
      <c r="E55" s="75" t="s">
        <v>110</v>
      </c>
      <c r="F55" s="75" t="s">
        <v>112</v>
      </c>
      <c r="G55" s="75" t="s">
        <v>113</v>
      </c>
      <c r="H55" s="99" t="s">
        <v>113</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58203125" defaultRowHeight="15.5" x14ac:dyDescent="0.35"/>
  <cols>
    <col min="1" max="1" width="18.5" style="45" customWidth="1"/>
    <col min="2" max="2" width="116.08203125" style="45" customWidth="1"/>
    <col min="3" max="3" width="10.58203125" style="45"/>
    <col min="4" max="4" width="6.83203125" style="45" customWidth="1"/>
    <col min="5" max="5" width="12" style="45" customWidth="1"/>
    <col min="6" max="6" width="13.83203125" style="45" customWidth="1"/>
    <col min="7" max="8" width="12" style="45" customWidth="1"/>
    <col min="9" max="9" width="12.58203125" style="45" customWidth="1"/>
    <col min="10" max="10" width="13.83203125" style="45" customWidth="1"/>
    <col min="11" max="16384" width="10.58203125" style="45"/>
  </cols>
  <sheetData>
    <row r="1" spans="1:12" ht="20.149999999999999" customHeight="1" x14ac:dyDescent="0.35"/>
    <row r="2" spans="1:12" ht="20.149999999999999" customHeight="1" x14ac:dyDescent="0.35"/>
    <row r="3" spans="1:12" ht="20.149999999999999" customHeight="1" x14ac:dyDescent="0.35">
      <c r="A3" s="47"/>
      <c r="B3" s="48" t="s">
        <v>72</v>
      </c>
      <c r="C3" s="126"/>
      <c r="D3" s="126"/>
      <c r="E3" s="126"/>
      <c r="F3" s="126"/>
      <c r="G3" s="126"/>
      <c r="H3" s="126"/>
      <c r="I3" s="126"/>
      <c r="J3" s="126"/>
      <c r="K3" s="126"/>
      <c r="L3" s="126"/>
    </row>
    <row r="4" spans="1:12" ht="20.149999999999999" customHeight="1" x14ac:dyDescent="0.35">
      <c r="B4" s="50" t="s">
        <v>431</v>
      </c>
      <c r="C4" s="126"/>
      <c r="D4" s="127"/>
      <c r="E4" s="126"/>
      <c r="F4" s="127"/>
      <c r="G4" s="126"/>
      <c r="H4" s="127"/>
      <c r="I4" s="126"/>
      <c r="J4" s="127"/>
      <c r="K4" s="126"/>
      <c r="L4" s="127"/>
    </row>
    <row r="5" spans="1:12" ht="20.149999999999999" customHeight="1" x14ac:dyDescent="0.35">
      <c r="B5" s="50" t="s">
        <v>432</v>
      </c>
      <c r="C5" s="126"/>
      <c r="D5" s="127"/>
      <c r="E5" s="126"/>
      <c r="F5" s="127"/>
      <c r="G5" s="126"/>
      <c r="H5" s="127"/>
      <c r="I5" s="126"/>
      <c r="J5" s="127"/>
      <c r="K5" s="126"/>
      <c r="L5" s="127"/>
    </row>
    <row r="6" spans="1:12" ht="20.149999999999999" customHeight="1" x14ac:dyDescent="0.35">
      <c r="B6" s="50"/>
      <c r="C6" s="49"/>
      <c r="D6" s="51"/>
      <c r="E6" s="49"/>
      <c r="F6" s="51"/>
      <c r="G6" s="49"/>
      <c r="H6" s="51"/>
      <c r="I6" s="49"/>
      <c r="J6" s="51"/>
      <c r="K6" s="49"/>
      <c r="L6" s="51"/>
    </row>
    <row r="7" spans="1:12" ht="20.149999999999999" customHeight="1" x14ac:dyDescent="0.35">
      <c r="A7" s="47"/>
      <c r="B7" s="48" t="s">
        <v>433</v>
      </c>
      <c r="C7" s="126"/>
      <c r="D7" s="127"/>
      <c r="E7" s="126"/>
      <c r="F7" s="127"/>
      <c r="G7" s="126"/>
      <c r="H7" s="127"/>
      <c r="I7" s="126"/>
      <c r="J7" s="127"/>
      <c r="K7" s="126"/>
      <c r="L7" s="127"/>
    </row>
    <row r="8" spans="1:12" ht="20.149999999999999" customHeight="1" x14ac:dyDescent="0.35">
      <c r="B8" s="50" t="s">
        <v>434</v>
      </c>
    </row>
    <row r="9" spans="1:12" ht="20.149999999999999" customHeight="1" x14ac:dyDescent="0.35">
      <c r="B9" s="50" t="s">
        <v>435</v>
      </c>
    </row>
    <row r="10" spans="1:12" ht="20.149999999999999" customHeight="1" x14ac:dyDescent="0.35">
      <c r="B10" s="50" t="s">
        <v>436</v>
      </c>
    </row>
    <row r="11" spans="1:12" ht="20.149999999999999" customHeight="1" x14ac:dyDescent="0.35">
      <c r="B11" s="50" t="s">
        <v>437</v>
      </c>
      <c r="C11" s="128"/>
      <c r="D11" s="128"/>
    </row>
    <row r="12" spans="1:12" ht="20.149999999999999" customHeight="1" x14ac:dyDescent="0.35">
      <c r="C12" s="128"/>
      <c r="D12" s="128"/>
    </row>
    <row r="13" spans="1:12" ht="20.149999999999999" customHeight="1" x14ac:dyDescent="0.35">
      <c r="A13" s="47"/>
      <c r="B13" s="48" t="s">
        <v>438</v>
      </c>
      <c r="C13" s="128"/>
      <c r="D13" s="128"/>
    </row>
    <row r="14" spans="1:12" ht="20.149999999999999" customHeight="1" x14ac:dyDescent="0.35">
      <c r="B14" s="52" t="s">
        <v>439</v>
      </c>
    </row>
    <row r="15" spans="1:12" ht="20.149999999999999" customHeight="1" x14ac:dyDescent="0.35">
      <c r="B15" s="50" t="s">
        <v>440</v>
      </c>
    </row>
    <row r="16" spans="1:12" ht="20.149999999999999" customHeight="1" x14ac:dyDescent="0.35">
      <c r="B16" s="50" t="s">
        <v>441</v>
      </c>
    </row>
    <row r="17" spans="1:13" ht="20.149999999999999" customHeight="1" x14ac:dyDescent="0.35">
      <c r="B17" s="50" t="s">
        <v>442</v>
      </c>
      <c r="F17" s="53"/>
      <c r="G17" s="53"/>
      <c r="H17" s="53"/>
      <c r="I17" s="53"/>
      <c r="J17" s="53"/>
      <c r="K17" s="53"/>
      <c r="L17" s="53"/>
      <c r="M17" s="53"/>
    </row>
    <row r="18" spans="1:13" ht="20.149999999999999" customHeight="1" x14ac:dyDescent="0.35">
      <c r="B18" s="50" t="s">
        <v>443</v>
      </c>
      <c r="F18" s="54"/>
      <c r="G18" s="55"/>
    </row>
    <row r="19" spans="1:13" ht="20.149999999999999" customHeight="1" x14ac:dyDescent="0.35">
      <c r="B19" s="52"/>
      <c r="F19" s="54"/>
      <c r="G19" s="55"/>
    </row>
    <row r="20" spans="1:13" ht="20.149999999999999" customHeight="1" x14ac:dyDescent="0.35">
      <c r="A20" s="47"/>
      <c r="B20" s="56" t="s">
        <v>444</v>
      </c>
      <c r="F20" s="54"/>
      <c r="G20" s="55"/>
    </row>
    <row r="21" spans="1:13" ht="20.149999999999999" customHeight="1" x14ac:dyDescent="0.35">
      <c r="B21" s="57" t="s">
        <v>445</v>
      </c>
      <c r="G21" s="58"/>
    </row>
    <row r="22" spans="1:13" ht="20.149999999999999" customHeight="1" x14ac:dyDescent="0.35">
      <c r="B22" s="57" t="s">
        <v>446</v>
      </c>
    </row>
    <row r="23" spans="1:13" ht="20.149999999999999" customHeight="1" x14ac:dyDescent="0.35">
      <c r="B23" s="57"/>
    </row>
    <row r="24" spans="1:13" ht="20.149999999999999" customHeight="1" x14ac:dyDescent="0.35">
      <c r="A24" s="47"/>
      <c r="B24" s="56" t="s">
        <v>447</v>
      </c>
      <c r="F24" s="54"/>
      <c r="G24" s="55"/>
    </row>
    <row r="25" spans="1:13" ht="20.149999999999999" customHeight="1" x14ac:dyDescent="0.35">
      <c r="B25" s="50"/>
      <c r="C25" s="19"/>
      <c r="D25" s="43"/>
      <c r="E25" s="43"/>
      <c r="F25" s="44"/>
    </row>
    <row r="26" spans="1:13" s="40" customFormat="1" ht="20.149999999999999" customHeight="1" thickBot="1" x14ac:dyDescent="0.4">
      <c r="A26" s="59" t="s">
        <v>448</v>
      </c>
      <c r="B26" s="59"/>
      <c r="F26" s="46"/>
    </row>
    <row r="27" spans="1:13" ht="20.149999999999999" customHeight="1" x14ac:dyDescent="0.35">
      <c r="A27" s="60" t="s">
        <v>449</v>
      </c>
      <c r="B27" s="61" t="s">
        <v>450</v>
      </c>
      <c r="F27" s="44"/>
    </row>
    <row r="28" spans="1:13" ht="20.149999999999999" customHeight="1" x14ac:dyDescent="0.35">
      <c r="A28" s="62" t="s">
        <v>451</v>
      </c>
      <c r="B28" s="63" t="s">
        <v>452</v>
      </c>
      <c r="F28" s="44"/>
    </row>
    <row r="29" spans="1:13" ht="20.149999999999999" customHeight="1" x14ac:dyDescent="0.35">
      <c r="A29" s="62" t="s">
        <v>453</v>
      </c>
      <c r="B29" s="63" t="s">
        <v>454</v>
      </c>
      <c r="F29" s="44"/>
    </row>
    <row r="30" spans="1:13" ht="20.149999999999999" customHeight="1" x14ac:dyDescent="0.35">
      <c r="A30" s="62" t="s">
        <v>455</v>
      </c>
      <c r="B30" s="63" t="s">
        <v>456</v>
      </c>
    </row>
    <row r="31" spans="1:13" ht="20.149999999999999" customHeight="1" x14ac:dyDescent="0.35">
      <c r="A31" s="66"/>
      <c r="B31" s="67"/>
    </row>
    <row r="32" spans="1:13" ht="20.149999999999999" customHeight="1" thickBot="1" x14ac:dyDescent="0.4">
      <c r="A32" s="59" t="s">
        <v>457</v>
      </c>
    </row>
    <row r="33" spans="1:2" ht="20.149999999999999" customHeight="1" x14ac:dyDescent="0.35">
      <c r="A33" s="60" t="s">
        <v>458</v>
      </c>
      <c r="B33" s="61" t="s">
        <v>459</v>
      </c>
    </row>
    <row r="34" spans="1:2" ht="20.149999999999999" customHeight="1" x14ac:dyDescent="0.35">
      <c r="A34" s="62" t="s">
        <v>460</v>
      </c>
      <c r="B34" s="63" t="s">
        <v>461</v>
      </c>
    </row>
    <row r="35" spans="1:2" ht="20.149999999999999" customHeight="1" thickBot="1" x14ac:dyDescent="0.4">
      <c r="A35" s="64" t="s">
        <v>462</v>
      </c>
      <c r="B35" s="65" t="s">
        <v>463</v>
      </c>
    </row>
    <row r="36" spans="1:2" ht="20.149999999999999" customHeight="1" thickBot="1" x14ac:dyDescent="0.4">
      <c r="A36" s="59" t="s">
        <v>464</v>
      </c>
    </row>
    <row r="37" spans="1:2" ht="20.149999999999999" customHeight="1" x14ac:dyDescent="0.35">
      <c r="A37" s="60" t="s">
        <v>465</v>
      </c>
      <c r="B37" s="61" t="s">
        <v>466</v>
      </c>
    </row>
    <row r="38" spans="1:2" ht="20.149999999999999" customHeight="1" x14ac:dyDescent="0.35">
      <c r="A38" s="62" t="s">
        <v>467</v>
      </c>
      <c r="B38" s="63" t="s">
        <v>468</v>
      </c>
    </row>
    <row r="39" spans="1:2" ht="20.149999999999999" customHeight="1" thickBot="1" x14ac:dyDescent="0.4">
      <c r="A39" s="64" t="s">
        <v>469</v>
      </c>
      <c r="B39" s="65" t="s">
        <v>470</v>
      </c>
    </row>
    <row r="40" spans="1:2" ht="20.149999999999999" customHeight="1" thickBot="1" x14ac:dyDescent="0.4">
      <c r="A40" s="59" t="s">
        <v>86</v>
      </c>
    </row>
    <row r="41" spans="1:2" ht="20.149999999999999" customHeight="1" x14ac:dyDescent="0.35">
      <c r="A41" s="60" t="s">
        <v>471</v>
      </c>
      <c r="B41" s="61" t="s">
        <v>472</v>
      </c>
    </row>
    <row r="42" spans="1:2" ht="20.149999999999999" customHeight="1" x14ac:dyDescent="0.35">
      <c r="A42" s="62" t="s">
        <v>467</v>
      </c>
      <c r="B42" s="63" t="s">
        <v>473</v>
      </c>
    </row>
    <row r="43" spans="1:2" ht="20.149999999999999" customHeight="1" thickBot="1" x14ac:dyDescent="0.4">
      <c r="A43" s="64" t="s">
        <v>474</v>
      </c>
      <c r="B43" s="65" t="s">
        <v>475</v>
      </c>
    </row>
    <row r="44" spans="1:2" ht="20.149999999999999" customHeight="1" thickBot="1" x14ac:dyDescent="0.4">
      <c r="A44" s="59" t="s">
        <v>476</v>
      </c>
    </row>
    <row r="45" spans="1:2" ht="20.149999999999999" customHeight="1" x14ac:dyDescent="0.35">
      <c r="A45" s="60" t="s">
        <v>449</v>
      </c>
      <c r="B45" s="61" t="s">
        <v>477</v>
      </c>
    </row>
    <row r="46" spans="1:2" ht="20.149999999999999" customHeight="1" x14ac:dyDescent="0.35">
      <c r="A46" s="62" t="s">
        <v>451</v>
      </c>
      <c r="B46" s="63" t="s">
        <v>478</v>
      </c>
    </row>
    <row r="47" spans="1:2" ht="20.149999999999999" customHeight="1" x14ac:dyDescent="0.35">
      <c r="A47" s="62" t="s">
        <v>467</v>
      </c>
      <c r="B47" s="63" t="s">
        <v>479</v>
      </c>
    </row>
    <row r="48" spans="1:2" ht="20.149999999999999" customHeight="1" x14ac:dyDescent="0.35">
      <c r="A48" s="62" t="s">
        <v>455</v>
      </c>
      <c r="B48" s="63" t="s">
        <v>480</v>
      </c>
    </row>
    <row r="49" spans="1:2" ht="20.149999999999999" customHeight="1" thickBot="1" x14ac:dyDescent="0.4">
      <c r="A49" s="64" t="s">
        <v>481</v>
      </c>
      <c r="B49" s="65" t="s">
        <v>482</v>
      </c>
    </row>
  </sheetData>
  <mergeCells count="23">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 ref="I3:J3"/>
    <mergeCell ref="I4:J4"/>
    <mergeCell ref="I5:J5"/>
    <mergeCell ref="I7:J7"/>
    <mergeCell ref="K3:L3"/>
    <mergeCell ref="K4:L4"/>
    <mergeCell ref="K5:L5"/>
    <mergeCell ref="K7:L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75" style="2" customWidth="1"/>
    <col min="16" max="16" width="16.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101" t="s">
        <v>483</v>
      </c>
    </row>
    <row r="4" spans="2:24" ht="54" x14ac:dyDescent="0.4">
      <c r="D4" s="3" t="s">
        <v>72</v>
      </c>
      <c r="E4" s="3"/>
      <c r="F4" s="3" t="s">
        <v>484</v>
      </c>
      <c r="H4" s="3" t="s">
        <v>73</v>
      </c>
      <c r="J4" s="3" t="s">
        <v>74</v>
      </c>
      <c r="L4" s="3" t="s">
        <v>485</v>
      </c>
      <c r="M4" s="3"/>
      <c r="N4" s="13" t="s">
        <v>70</v>
      </c>
      <c r="O4" s="13"/>
      <c r="P4" s="13" t="s">
        <v>88</v>
      </c>
      <c r="Q4" s="13"/>
      <c r="R4" s="13" t="s">
        <v>86</v>
      </c>
      <c r="S4" s="13"/>
      <c r="T4" s="68" t="s">
        <v>476</v>
      </c>
      <c r="U4" s="68"/>
      <c r="V4" s="3" t="s">
        <v>486</v>
      </c>
      <c r="W4" s="68"/>
      <c r="X4" s="3" t="s">
        <v>418</v>
      </c>
    </row>
    <row r="5" spans="2:24" ht="17.25" customHeight="1" x14ac:dyDescent="0.4">
      <c r="B5" s="3"/>
      <c r="C5" s="2">
        <v>0</v>
      </c>
      <c r="D5" s="2" t="s">
        <v>109</v>
      </c>
      <c r="E5" s="2">
        <v>0</v>
      </c>
      <c r="F5" s="2" t="s">
        <v>109</v>
      </c>
    </row>
    <row r="6" spans="2:24" x14ac:dyDescent="0.4">
      <c r="C6" s="2">
        <v>1</v>
      </c>
      <c r="D6" s="2" t="s">
        <v>455</v>
      </c>
      <c r="E6" s="2">
        <v>1</v>
      </c>
      <c r="F6" s="2" t="s">
        <v>487</v>
      </c>
      <c r="G6" s="6">
        <v>1</v>
      </c>
      <c r="H6" s="6" t="s">
        <v>455</v>
      </c>
      <c r="J6" s="2" t="s">
        <v>109</v>
      </c>
      <c r="L6" s="2" t="s">
        <v>109</v>
      </c>
      <c r="M6" s="2">
        <v>0</v>
      </c>
      <c r="N6" s="2" t="s">
        <v>109</v>
      </c>
      <c r="O6" s="2">
        <v>0</v>
      </c>
      <c r="P6" s="2" t="s">
        <v>109</v>
      </c>
      <c r="Q6" s="2">
        <v>0</v>
      </c>
      <c r="R6" s="2" t="s">
        <v>109</v>
      </c>
      <c r="S6" s="2">
        <v>0</v>
      </c>
      <c r="T6" s="2" t="s">
        <v>109</v>
      </c>
      <c r="U6" s="2">
        <v>0</v>
      </c>
      <c r="V6" s="2" t="s">
        <v>109</v>
      </c>
      <c r="W6" s="2">
        <v>0</v>
      </c>
      <c r="X6" s="2" t="s">
        <v>109</v>
      </c>
    </row>
    <row r="7" spans="2:24" x14ac:dyDescent="0.4">
      <c r="C7" s="2">
        <v>2</v>
      </c>
      <c r="D7" s="2" t="s">
        <v>488</v>
      </c>
      <c r="E7" s="2">
        <v>2</v>
      </c>
      <c r="F7" s="2" t="s">
        <v>489</v>
      </c>
      <c r="G7" s="2">
        <v>2</v>
      </c>
      <c r="H7" s="2" t="s">
        <v>455</v>
      </c>
      <c r="J7" s="2" t="s">
        <v>490</v>
      </c>
      <c r="L7" s="2" t="s">
        <v>491</v>
      </c>
      <c r="M7" s="2">
        <v>1</v>
      </c>
      <c r="N7" s="2" t="s">
        <v>462</v>
      </c>
      <c r="O7" s="2">
        <v>1</v>
      </c>
      <c r="P7" s="2" t="s">
        <v>469</v>
      </c>
      <c r="Q7" s="2">
        <v>1</v>
      </c>
      <c r="R7" s="2" t="s">
        <v>474</v>
      </c>
      <c r="S7" s="2">
        <v>1</v>
      </c>
      <c r="T7" s="2" t="s">
        <v>481</v>
      </c>
      <c r="U7" s="2">
        <v>1</v>
      </c>
      <c r="V7" s="2" t="s">
        <v>492</v>
      </c>
      <c r="W7" s="2">
        <v>1</v>
      </c>
      <c r="X7" s="2" t="s">
        <v>493</v>
      </c>
    </row>
    <row r="8" spans="2:24" x14ac:dyDescent="0.4">
      <c r="C8" s="2">
        <v>3</v>
      </c>
      <c r="D8" s="2" t="s">
        <v>451</v>
      </c>
      <c r="E8" s="2">
        <v>3</v>
      </c>
      <c r="F8" s="2" t="s">
        <v>494</v>
      </c>
      <c r="G8" s="2">
        <v>3</v>
      </c>
      <c r="H8" s="2" t="s">
        <v>489</v>
      </c>
      <c r="J8" s="2" t="s">
        <v>495</v>
      </c>
      <c r="L8" s="2" t="s">
        <v>496</v>
      </c>
      <c r="M8" s="2">
        <v>2</v>
      </c>
      <c r="N8" s="2" t="s">
        <v>460</v>
      </c>
      <c r="O8" s="2">
        <v>2</v>
      </c>
      <c r="P8" s="2" t="s">
        <v>467</v>
      </c>
      <c r="Q8" s="2">
        <v>2</v>
      </c>
      <c r="R8" s="2" t="s">
        <v>467</v>
      </c>
      <c r="S8" s="2">
        <v>2</v>
      </c>
      <c r="T8" s="2" t="s">
        <v>455</v>
      </c>
      <c r="U8" s="2">
        <v>2</v>
      </c>
      <c r="V8" s="2" t="s">
        <v>497</v>
      </c>
      <c r="W8" s="2">
        <v>2</v>
      </c>
      <c r="X8" s="2" t="s">
        <v>498</v>
      </c>
    </row>
    <row r="9" spans="2:24" x14ac:dyDescent="0.4">
      <c r="C9" s="2">
        <v>4</v>
      </c>
      <c r="D9" s="2" t="s">
        <v>449</v>
      </c>
      <c r="E9" s="2">
        <v>4</v>
      </c>
      <c r="F9" s="2" t="s">
        <v>499</v>
      </c>
      <c r="G9" s="2">
        <v>4</v>
      </c>
      <c r="H9" s="2" t="s">
        <v>489</v>
      </c>
      <c r="J9" s="2" t="s">
        <v>500</v>
      </c>
      <c r="L9" s="2" t="s">
        <v>501</v>
      </c>
      <c r="M9" s="2">
        <v>3</v>
      </c>
      <c r="N9" s="2" t="s">
        <v>458</v>
      </c>
      <c r="O9" s="2">
        <v>3</v>
      </c>
      <c r="P9" s="2" t="s">
        <v>465</v>
      </c>
      <c r="Q9" s="2">
        <v>3</v>
      </c>
      <c r="R9" s="2" t="s">
        <v>471</v>
      </c>
      <c r="S9" s="2">
        <v>3</v>
      </c>
      <c r="T9" s="2" t="s">
        <v>467</v>
      </c>
      <c r="U9" s="2">
        <v>3</v>
      </c>
      <c r="V9" s="2" t="s">
        <v>502</v>
      </c>
      <c r="W9" s="2">
        <v>3</v>
      </c>
      <c r="X9" s="2" t="s">
        <v>502</v>
      </c>
    </row>
    <row r="10" spans="2:24" x14ac:dyDescent="0.4">
      <c r="G10" s="2">
        <v>5</v>
      </c>
      <c r="H10" s="2" t="s">
        <v>489</v>
      </c>
      <c r="J10" s="2" t="s">
        <v>503</v>
      </c>
      <c r="L10" s="2" t="s">
        <v>504</v>
      </c>
      <c r="S10" s="2">
        <v>4</v>
      </c>
      <c r="T10" s="2" t="s">
        <v>451</v>
      </c>
      <c r="U10" s="2">
        <v>4</v>
      </c>
      <c r="V10" s="2" t="s">
        <v>505</v>
      </c>
      <c r="W10" s="2">
        <v>4</v>
      </c>
      <c r="X10" s="2" t="s">
        <v>505</v>
      </c>
    </row>
    <row r="11" spans="2:24" x14ac:dyDescent="0.4">
      <c r="G11" s="2">
        <v>6</v>
      </c>
      <c r="H11" s="6" t="s">
        <v>451</v>
      </c>
      <c r="S11" s="2">
        <v>5</v>
      </c>
      <c r="T11" s="2" t="s">
        <v>449</v>
      </c>
    </row>
    <row r="12" spans="2:24" x14ac:dyDescent="0.4">
      <c r="G12" s="6">
        <v>7</v>
      </c>
      <c r="H12" s="6" t="s">
        <v>451</v>
      </c>
    </row>
    <row r="13" spans="2:24" x14ac:dyDescent="0.4">
      <c r="G13" s="6">
        <v>8</v>
      </c>
      <c r="H13" s="6" t="s">
        <v>451</v>
      </c>
    </row>
    <row r="14" spans="2:24" x14ac:dyDescent="0.4">
      <c r="G14" s="6">
        <v>9</v>
      </c>
      <c r="H14" s="6" t="s">
        <v>506</v>
      </c>
      <c r="L14" s="1"/>
      <c r="M14" s="1"/>
    </row>
    <row r="15" spans="2:24" x14ac:dyDescent="0.4">
      <c r="L15" s="1"/>
      <c r="M15" s="1"/>
    </row>
    <row r="16" spans="2:24" x14ac:dyDescent="0.4">
      <c r="H16" s="2" t="s">
        <v>109</v>
      </c>
      <c r="L16" s="1"/>
      <c r="M16" s="1"/>
    </row>
    <row r="17" spans="6:13" x14ac:dyDescent="0.4">
      <c r="H17" s="2" t="s">
        <v>455</v>
      </c>
      <c r="L17" s="1"/>
      <c r="M17" s="1"/>
    </row>
    <row r="18" spans="6:13" x14ac:dyDescent="0.4">
      <c r="H18" s="2" t="s">
        <v>489</v>
      </c>
      <c r="L18" s="1"/>
      <c r="M18" s="1"/>
    </row>
    <row r="19" spans="6:13" x14ac:dyDescent="0.4">
      <c r="H19" s="2" t="s">
        <v>451</v>
      </c>
      <c r="L19" s="1"/>
      <c r="M19" s="1"/>
    </row>
    <row r="20" spans="6:13" x14ac:dyDescent="0.4">
      <c r="H20" s="2" t="s">
        <v>506</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EFE649C30E36234392C9F72E77A56C08" ma:contentTypeVersion="3" ma:contentTypeDescription="Skapa ett nytt dokument." ma:contentTypeScope="" ma:versionID="afa388be78e23453c77a135c5673d91d">
  <xsd:schema xmlns:xsd="http://www.w3.org/2001/XMLSchema" xmlns:xs="http://www.w3.org/2001/XMLSchema" xmlns:p="http://schemas.microsoft.com/office/2006/metadata/properties" xmlns:ns2="b3a6392d-be10-4b9b-b05c-808af8ccfdcb" targetNamespace="http://schemas.microsoft.com/office/2006/metadata/properties" ma:root="true" ma:fieldsID="bc547c7d2e10cf20402585a6337484fa" ns2:_="">
    <xsd:import namespace="b3a6392d-be10-4b9b-b05c-808af8ccfd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6392d-be10-4b9b-b05c-808af8ccfd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093952A-58BA-4204-BF9D-DCAD279207D4}">
  <ds:schemaRefs>
    <ds:schemaRef ds:uri="http://schemas.microsoft.com/DataMashup"/>
  </ds:schemaRefs>
</ds:datastoreItem>
</file>

<file path=customXml/itemProps3.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4.xml><?xml version="1.0" encoding="utf-8"?>
<ds:datastoreItem xmlns:ds="http://schemas.openxmlformats.org/officeDocument/2006/customXml" ds:itemID="{C9097EE1-37DB-4C2C-96E1-CB5DB3166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a6392d-be10-4b9b-b05c-808af8ccf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1</vt:i4>
      </vt:variant>
    </vt:vector>
  </HeadingPairs>
  <TitlesOfParts>
    <vt:vector size="7" baseType="lpstr">
      <vt:lpstr>Info</vt:lpstr>
      <vt:lpstr>Definitioner och begrepp</vt:lpstr>
      <vt:lpstr>Riskanalys</vt:lpstr>
      <vt:lpstr>Nuvarande skydd</vt:lpstr>
      <vt:lpstr>Kriterier för riskbedömning</vt:lpstr>
      <vt:lpstr>Data</vt:lpstr>
      <vt:lpstr>'Definitioner och begrepp'!_Hlk5472404</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2026-05-08T09:12:03Z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0x010100EFE649C30E36234392C9F72E77A56C08</vt:lpwstr>
  </property>
  <property fmtid="{D5CDD505-2E9C-101B-9397-08002B2CF9AE}" pid="3" name="MSB_SiteBusinessProcess">
    <vt:lpwstr>1;#Standard|42db7290-f92b-446b-999c-1bee6d848af0</vt:lpwstr>
  </property>
  <property fmtid="{D5CDD505-2E9C-101B-9397-08002B2CF9AE}" pid="4" name="MSB_DocumentType">
    <vt:lpwstr/>
  </property>
</Properties>
</file>