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9751F574-F890-4F15-9E00-1630F9FADDE7}" xr6:coauthVersionLast="47" xr6:coauthVersionMax="47" xr10:uidLastSave="{00000000-0000-0000-0000-000000000000}"/>
  <bookViews>
    <workbookView xWindow="-120" yWindow="-120" windowWidth="29040" windowHeight="15720" tabRatio="500"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0" l="1"/>
  <c r="J17" i="10"/>
  <c r="L17" i="10"/>
  <c r="N17" i="10"/>
  <c r="Q17" i="10"/>
  <c r="Q88" i="10"/>
  <c r="N88" i="10"/>
  <c r="L88" i="10"/>
  <c r="J88" i="10"/>
  <c r="H88" i="10"/>
  <c r="Q87" i="10"/>
  <c r="N87" i="10"/>
  <c r="L87" i="10"/>
  <c r="J87" i="10"/>
  <c r="H87" i="10"/>
  <c r="Q86" i="10"/>
  <c r="N86" i="10"/>
  <c r="L86" i="10"/>
  <c r="J86" i="10"/>
  <c r="H86" i="10"/>
  <c r="Q85" i="10"/>
  <c r="N85" i="10"/>
  <c r="L85" i="10"/>
  <c r="J85" i="10"/>
  <c r="H85" i="10"/>
  <c r="Q84" i="10"/>
  <c r="N84" i="10"/>
  <c r="L84" i="10"/>
  <c r="J84" i="10"/>
  <c r="H84" i="10"/>
  <c r="Q83" i="10"/>
  <c r="N83" i="10"/>
  <c r="L83" i="10"/>
  <c r="J83" i="10"/>
  <c r="H83" i="10"/>
  <c r="Q82" i="10"/>
  <c r="N82" i="10"/>
  <c r="L82" i="10"/>
  <c r="J82" i="10"/>
  <c r="H82" i="10"/>
  <c r="Q81" i="10"/>
  <c r="N81" i="10"/>
  <c r="L81" i="10"/>
  <c r="J81" i="10"/>
  <c r="H81" i="10"/>
  <c r="Q80" i="10"/>
  <c r="N80" i="10"/>
  <c r="L80" i="10"/>
  <c r="J80" i="10"/>
  <c r="H80" i="10"/>
  <c r="Q79" i="10"/>
  <c r="N79" i="10"/>
  <c r="L79" i="10"/>
  <c r="J79" i="10"/>
  <c r="H79" i="10"/>
  <c r="Q78" i="10"/>
  <c r="N78" i="10"/>
  <c r="L78" i="10"/>
  <c r="J78" i="10"/>
  <c r="H78" i="10"/>
  <c r="Q77" i="10"/>
  <c r="N77" i="10"/>
  <c r="L77" i="10"/>
  <c r="J77" i="10"/>
  <c r="H77" i="10"/>
  <c r="Q76" i="10"/>
  <c r="N76" i="10"/>
  <c r="L76" i="10"/>
  <c r="J76" i="10"/>
  <c r="H76" i="10"/>
  <c r="Q75" i="10"/>
  <c r="N75" i="10"/>
  <c r="L75" i="10"/>
  <c r="J75" i="10"/>
  <c r="H75" i="10"/>
  <c r="Q74" i="10"/>
  <c r="N74" i="10"/>
  <c r="L74" i="10"/>
  <c r="J74" i="10"/>
  <c r="H74" i="10"/>
  <c r="Q73" i="10"/>
  <c r="N73" i="10"/>
  <c r="L73" i="10"/>
  <c r="J73" i="10"/>
  <c r="H73" i="10"/>
  <c r="Q72" i="10"/>
  <c r="N72" i="10"/>
  <c r="L72" i="10"/>
  <c r="J72" i="10"/>
  <c r="H72" i="10"/>
  <c r="Q71" i="10"/>
  <c r="N71" i="10"/>
  <c r="L71" i="10"/>
  <c r="J71" i="10"/>
  <c r="H71" i="10"/>
  <c r="Q70" i="10"/>
  <c r="N70" i="10"/>
  <c r="L70" i="10"/>
  <c r="J70" i="10"/>
  <c r="H70" i="10"/>
  <c r="Q69" i="10"/>
  <c r="N69" i="10"/>
  <c r="L69" i="10"/>
  <c r="J69" i="10"/>
  <c r="H69" i="10"/>
  <c r="Q68" i="10"/>
  <c r="N68" i="10"/>
  <c r="L68" i="10"/>
  <c r="J68" i="10"/>
  <c r="H68" i="10"/>
  <c r="Q67" i="10"/>
  <c r="N67" i="10"/>
  <c r="L67" i="10"/>
  <c r="J67" i="10"/>
  <c r="H67" i="10"/>
  <c r="Q66" i="10"/>
  <c r="N66" i="10"/>
  <c r="L66" i="10"/>
  <c r="J66" i="10"/>
  <c r="H66" i="10"/>
  <c r="Q65" i="10"/>
  <c r="N65" i="10"/>
  <c r="L65" i="10"/>
  <c r="J65" i="10"/>
  <c r="H65" i="10"/>
  <c r="Q64" i="10"/>
  <c r="N64" i="10"/>
  <c r="L64" i="10"/>
  <c r="J64" i="10"/>
  <c r="H64" i="10"/>
  <c r="Q63" i="10"/>
  <c r="N63" i="10"/>
  <c r="L63" i="10"/>
  <c r="J63" i="10"/>
  <c r="H63" i="10"/>
  <c r="Q62" i="10"/>
  <c r="N62" i="10"/>
  <c r="L62" i="10"/>
  <c r="J62" i="10"/>
  <c r="H62" i="10"/>
  <c r="Q61" i="10"/>
  <c r="N61" i="10"/>
  <c r="L61" i="10"/>
  <c r="J61" i="10"/>
  <c r="H61" i="10"/>
  <c r="Q60" i="10"/>
  <c r="N60" i="10"/>
  <c r="L60" i="10"/>
  <c r="J60" i="10"/>
  <c r="H60" i="10"/>
  <c r="Q59" i="10"/>
  <c r="N59" i="10"/>
  <c r="L59" i="10"/>
  <c r="J59" i="10"/>
  <c r="H59" i="10"/>
  <c r="Q14" i="10"/>
  <c r="N14" i="10"/>
  <c r="L14" i="10"/>
  <c r="J14" i="10"/>
  <c r="H14" i="10"/>
  <c r="Q13" i="10"/>
  <c r="N13" i="10"/>
  <c r="L13" i="10"/>
  <c r="J13" i="10"/>
  <c r="H13" i="10"/>
  <c r="Q12" i="10"/>
  <c r="N12" i="10"/>
  <c r="L12" i="10"/>
  <c r="J12" i="10"/>
  <c r="H12" i="10"/>
  <c r="Q58" i="10"/>
  <c r="N58" i="10"/>
  <c r="L58" i="10"/>
  <c r="J58" i="10"/>
  <c r="Q57" i="10"/>
  <c r="N57" i="10"/>
  <c r="L57" i="10"/>
  <c r="J57" i="10"/>
  <c r="Q56" i="10"/>
  <c r="N56" i="10"/>
  <c r="L56" i="10"/>
  <c r="J56" i="10"/>
  <c r="Q55" i="10"/>
  <c r="N55" i="10"/>
  <c r="L55" i="10"/>
  <c r="J55" i="10"/>
  <c r="Q54" i="10"/>
  <c r="N54" i="10"/>
  <c r="L54" i="10"/>
  <c r="J54" i="10"/>
  <c r="Q53" i="10"/>
  <c r="N53" i="10"/>
  <c r="L53" i="10"/>
  <c r="J53" i="10"/>
  <c r="Q52" i="10"/>
  <c r="N52" i="10"/>
  <c r="L52" i="10"/>
  <c r="J52" i="10"/>
  <c r="Q51" i="10"/>
  <c r="N51" i="10"/>
  <c r="L51" i="10"/>
  <c r="J51" i="10"/>
  <c r="Q50" i="10"/>
  <c r="N50" i="10"/>
  <c r="L50" i="10"/>
  <c r="J50" i="10"/>
  <c r="Q49" i="10"/>
  <c r="N49" i="10"/>
  <c r="L49" i="10"/>
  <c r="J49" i="10"/>
  <c r="Q48" i="10"/>
  <c r="N48" i="10"/>
  <c r="L48" i="10"/>
  <c r="J48" i="10"/>
  <c r="Q47" i="10"/>
  <c r="N47" i="10"/>
  <c r="L47" i="10"/>
  <c r="J47" i="10"/>
  <c r="Q46" i="10"/>
  <c r="N46" i="10"/>
  <c r="L46" i="10"/>
  <c r="J46"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6" i="10"/>
  <c r="N16" i="10"/>
  <c r="L16" i="10"/>
  <c r="J16" i="10"/>
  <c r="Q15" i="10"/>
  <c r="N15" i="10"/>
  <c r="L15" i="10"/>
  <c r="J15" i="10"/>
  <c r="Q11" i="10"/>
  <c r="N11" i="10"/>
  <c r="L11" i="10"/>
  <c r="J11" i="10"/>
  <c r="J10"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6" i="10"/>
  <c r="H15" i="10"/>
  <c r="H11" i="10"/>
  <c r="P69" i="10" l="1"/>
  <c r="P72" i="10"/>
  <c r="P85" i="10"/>
  <c r="S85" i="10" s="1"/>
  <c r="T85" i="10" s="1"/>
  <c r="P63" i="10"/>
  <c r="P66" i="10"/>
  <c r="S69" i="10"/>
  <c r="T69" i="10" s="1"/>
  <c r="P79" i="10"/>
  <c r="S79" i="10" s="1"/>
  <c r="T79" i="10" s="1"/>
  <c r="P82" i="10"/>
  <c r="S82" i="10" s="1"/>
  <c r="T82" i="10" s="1"/>
  <c r="P65" i="10"/>
  <c r="P68" i="10"/>
  <c r="P81" i="10"/>
  <c r="P84" i="10"/>
  <c r="S84" i="10" s="1"/>
  <c r="T84" i="10" s="1"/>
  <c r="P17" i="10"/>
  <c r="S17" i="10" s="1"/>
  <c r="T17" i="10" s="1"/>
  <c r="P73" i="10"/>
  <c r="S73" i="10" s="1"/>
  <c r="T73" i="10" s="1"/>
  <c r="P76" i="10"/>
  <c r="P67" i="10"/>
  <c r="S67" i="10" s="1"/>
  <c r="T67" i="10" s="1"/>
  <c r="P70" i="10"/>
  <c r="S70" i="10" s="1"/>
  <c r="T70" i="10" s="1"/>
  <c r="P83" i="10"/>
  <c r="S83" i="10" s="1"/>
  <c r="T83" i="10" s="1"/>
  <c r="P86" i="10"/>
  <c r="P61" i="10"/>
  <c r="S61" i="10" s="1"/>
  <c r="T61" i="10" s="1"/>
  <c r="P64" i="10"/>
  <c r="S64" i="10" s="1"/>
  <c r="T64" i="10" s="1"/>
  <c r="P77" i="10"/>
  <c r="S77" i="10" s="1"/>
  <c r="T77" i="10" s="1"/>
  <c r="P80" i="10"/>
  <c r="S80" i="10" s="1"/>
  <c r="T80" i="10" s="1"/>
  <c r="P71" i="10"/>
  <c r="S71" i="10" s="1"/>
  <c r="T71" i="10" s="1"/>
  <c r="P74" i="10"/>
  <c r="S74" i="10" s="1"/>
  <c r="T74" i="10" s="1"/>
  <c r="P87" i="10"/>
  <c r="S87" i="10" s="1"/>
  <c r="T87" i="10" s="1"/>
  <c r="P60" i="10"/>
  <c r="S60" i="10" s="1"/>
  <c r="T60" i="10" s="1"/>
  <c r="S68" i="10"/>
  <c r="T68" i="10" s="1"/>
  <c r="P59" i="10"/>
  <c r="S59" i="10" s="1"/>
  <c r="T59" i="10" s="1"/>
  <c r="P62" i="10"/>
  <c r="S62" i="10" s="1"/>
  <c r="T62" i="10" s="1"/>
  <c r="S65" i="10"/>
  <c r="T65" i="10" s="1"/>
  <c r="P75" i="10"/>
  <c r="P78" i="10"/>
  <c r="S78" i="10" s="1"/>
  <c r="T78" i="10" s="1"/>
  <c r="S81" i="10"/>
  <c r="T81" i="10" s="1"/>
  <c r="P88" i="10"/>
  <c r="S88" i="10" s="1"/>
  <c r="T88" i="10" s="1"/>
  <c r="S66" i="10"/>
  <c r="T66" i="10" s="1"/>
  <c r="S76" i="10"/>
  <c r="T76" i="10" s="1"/>
  <c r="S63" i="10"/>
  <c r="T63" i="10" s="1"/>
  <c r="S86" i="10"/>
  <c r="T86" i="10" s="1"/>
  <c r="S75" i="10"/>
  <c r="T75" i="10" s="1"/>
  <c r="S72" i="10"/>
  <c r="T72" i="10" s="1"/>
  <c r="P14" i="10"/>
  <c r="S14" i="10" s="1"/>
  <c r="T14" i="10" s="1"/>
  <c r="P15" i="10"/>
  <c r="S15" i="10" s="1"/>
  <c r="T15" i="10" s="1"/>
  <c r="P57" i="10"/>
  <c r="S57" i="10" s="1"/>
  <c r="T57"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35" i="10"/>
  <c r="S35" i="10" s="1"/>
  <c r="T35" i="10" s="1"/>
  <c r="P51" i="10"/>
  <c r="S51" i="10" s="1"/>
  <c r="T51" i="10" s="1"/>
  <c r="P16" i="10"/>
  <c r="S16" i="10" s="1"/>
  <c r="T16" i="10" s="1"/>
  <c r="P48" i="10"/>
  <c r="S48" i="10" s="1"/>
  <c r="T48" i="10" s="1"/>
  <c r="P33" i="10"/>
  <c r="S33" i="10" s="1"/>
  <c r="T33" i="10" s="1"/>
  <c r="P49" i="10"/>
  <c r="S49" i="10" s="1"/>
  <c r="T49" i="10" s="1"/>
  <c r="P36" i="10"/>
  <c r="S36" i="10" s="1"/>
  <c r="T36" i="10" s="1"/>
  <c r="P23" i="10"/>
  <c r="S23" i="10" s="1"/>
  <c r="T23" i="10" s="1"/>
  <c r="P39" i="10"/>
  <c r="S39" i="10" s="1"/>
  <c r="T39" i="10" s="1"/>
  <c r="P55" i="10"/>
  <c r="S55" i="10" s="1"/>
  <c r="T55" i="10" s="1"/>
  <c r="P24" i="10"/>
  <c r="S24" i="10" s="1"/>
  <c r="T24" i="10" s="1"/>
  <c r="P32" i="10"/>
  <c r="S32" i="10" s="1"/>
  <c r="T32" i="10" s="1"/>
  <c r="P40" i="10"/>
  <c r="S40" i="10" s="1"/>
  <c r="T40" i="10" s="1"/>
  <c r="P26" i="10"/>
  <c r="S26" i="10" s="1"/>
  <c r="T26" i="10" s="1"/>
  <c r="P29" i="10"/>
  <c r="S29" i="10" s="1"/>
  <c r="T29" i="10" s="1"/>
  <c r="P31" i="10"/>
  <c r="S31" i="10" s="1"/>
  <c r="T31" i="10" s="1"/>
  <c r="P46" i="10"/>
  <c r="S46" i="10" s="1"/>
  <c r="T46" i="10" s="1"/>
  <c r="P47" i="10"/>
  <c r="S47" i="10" s="1"/>
  <c r="T47" i="10" s="1"/>
  <c r="P18" i="10"/>
  <c r="S18" i="10" s="1"/>
  <c r="T18" i="10" s="1"/>
  <c r="P50" i="10"/>
  <c r="S50" i="10" s="1"/>
  <c r="T50" i="10" s="1"/>
  <c r="P28" i="10"/>
  <c r="S28" i="10" s="1"/>
  <c r="T28" i="10" s="1"/>
  <c r="P52" i="10"/>
  <c r="S52" i="10" s="1"/>
  <c r="T52" i="10" s="1"/>
  <c r="P21" i="10"/>
  <c r="S21" i="10" s="1"/>
  <c r="T21" i="10" s="1"/>
  <c r="P37" i="10"/>
  <c r="S37" i="10" s="1"/>
  <c r="T37" i="10" s="1"/>
  <c r="P53" i="10"/>
  <c r="S53" i="10" s="1"/>
  <c r="T53" i="10" s="1"/>
  <c r="P44" i="10"/>
  <c r="S44" i="10" s="1"/>
  <c r="T44" i="10" s="1"/>
  <c r="P56" i="10"/>
  <c r="S56" i="10" s="1"/>
  <c r="T56" i="10" s="1"/>
  <c r="P25" i="10"/>
  <c r="S25" i="10" s="1"/>
  <c r="T25" i="10" s="1"/>
  <c r="P45" i="10"/>
  <c r="S45" i="10" s="1"/>
  <c r="T45" i="10" s="1"/>
  <c r="P30" i="10"/>
  <c r="S30" i="10" s="1"/>
  <c r="T30" i="10" s="1"/>
  <c r="P42" i="10"/>
  <c r="S42" i="10" s="1"/>
  <c r="T42" i="10" s="1"/>
  <c r="P58" i="10"/>
  <c r="S58" i="10" s="1"/>
  <c r="T58" i="10" s="1"/>
  <c r="P34" i="10"/>
  <c r="S34" i="10" s="1"/>
  <c r="T34" i="10" s="1"/>
  <c r="P20" i="10"/>
  <c r="S20" i="10" s="1"/>
  <c r="T20" i="10" s="1"/>
  <c r="P22" i="10"/>
  <c r="S22" i="10" s="1"/>
  <c r="T22" i="10" s="1"/>
  <c r="P38" i="10"/>
  <c r="S38" i="10" s="1"/>
  <c r="T38" i="10" s="1"/>
  <c r="P54" i="10"/>
  <c r="S54" i="10" s="1"/>
  <c r="T54" i="10" s="1"/>
  <c r="Q10" i="10"/>
  <c r="N10" i="10"/>
  <c r="L10" i="10"/>
  <c r="H10" i="10"/>
  <c r="P10" i="10" l="1"/>
  <c r="S10" i="10" s="1"/>
  <c r="T10" i="10" s="1"/>
</calcChain>
</file>

<file path=xl/sharedStrings.xml><?xml version="1.0" encoding="utf-8"?>
<sst xmlns="http://schemas.openxmlformats.org/spreadsheetml/2006/main" count="2156" uniqueCount="454">
  <si>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</si>
  <si>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</si>
  <si>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</si>
  <si>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</si>
  <si>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</si>
  <si>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</si>
  <si>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</si>
  <si>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</si>
  <si>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</si>
  <si>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</si>
  <si>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</si>
  <si>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</si>
  <si>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</si>
  <si>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</si>
  <si>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</si>
  <si>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</si>
  <si>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</si>
  <si>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</si>
  <si>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</si>
  <si>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</si>
  <si>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</si>
  <si>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</si>
  <si>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</si>
  <si>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</si>
  <si>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</si>
  <si>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</si>
  <si>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</si>
  <si>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</si>
  <si>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</si>
  <si>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</si>
  <si>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</si>
  <si>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</si>
  <si>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</si>
  <si>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</si>
  <si>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</si>
  <si>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</si>
  <si>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</si>
  <si>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</si>
  <si>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</si>
  <si>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</si>
  <si>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</si>
  <si>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</si>
  <si>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</si>
  <si>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</si>
  <si>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</si>
  <si>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</si>
  <si>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</si>
  <si>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</si>
  <si>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</si>
  <si>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</si>
  <si>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</si>
  <si>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</si>
  <si>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</si>
  <si>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</si>
  <si>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</si>
  <si>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</si>
  <si>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</si>
  <si>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</si>
  <si>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</si>
  <si>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</si>
  <si>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</si>
  <si>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</si>
  <si>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</si>
  <si>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</si>
  <si>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</si>
  <si>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</si>
  <si>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</si>
  <si>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</si>
  <si>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</si>
  <si>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</si>
  <si>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</si>
  <si>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</si>
  <si>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</si>
  <si>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</si>
  <si>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</si>
  <si>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</si>
  <si>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</si>
  <si>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</si>
  <si>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</si>
  <si>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</si>
  <si>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</si>
  <si>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</si>
  <si>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</si>
  <si>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</si>
  <si>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</si>
  <si>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</si>
  <si>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</si>
  <si>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</si>
  <si>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</si>
  <si>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</si>
  <si>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</si>
  <si>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</si>
  <si>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</si>
  <si>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</si>
  <si>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</si>
  <si>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</si>
  <si>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</si>
  <si>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</si>
  <si>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</si>
  <si>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</si>
  <si>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</si>
  <si>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</si>
  <si>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</si>
  <si>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</si>
  <si>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</si>
  <si>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</si>
  <si>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</si>
  <si>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</si>
  <si>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</si>
  <si>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</si>
  <si>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</si>
  <si>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</si>
  <si>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</si>
  <si>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</si>
  <si>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</si>
  <si>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</si>
  <si>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</si>
  <si>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</si>
  <si>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</si>
  <si>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</si>
  <si>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</si>
  <si>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</si>
  <si>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</si>
  <si>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</si>
  <si>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</si>
  <si>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</si>
  <si>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</si>
  <si>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</si>
  <si>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</si>
  <si>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</si>
  <si>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</si>
  <si>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</si>
  <si>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</si>
  <si>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</si>
  <si>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</si>
  <si>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</si>
  <si>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</si>
  <si>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</si>
  <si>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</si>
  <si>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</si>
  <si>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</si>
  <si>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</si>
  <si>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</si>
  <si>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</si>
  <si>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</si>
  <si>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</si>
  <si>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</si>
  <si>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</si>
  <si>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</si>
  <si>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</si>
  <si>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</si>
  <si>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</si>
  <si>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</si>
  <si>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</si>
  <si>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</si>
  <si>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</si>
  <si>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</si>
  <si>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</si>
  <si>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</si>
  <si>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</si>
  <si>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</si>
  <si>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</si>
  <si>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t>ÅÅÅÅ-MM-DD</t>
  </si>
  <si>
    <t>Elimineras</t>
  </si>
  <si>
    <t>Hotkategori</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</si>
  <si>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</si>
  <si>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</si>
  <si>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</si>
  <si>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</si>
  <si>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</si>
  <si>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</si>
  <si>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</si>
  <si>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</si>
  <si>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</si>
  <si>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</si>
  <si>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</si>
  <si>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</si>
  <si>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</si>
  <si>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</si>
  <si>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</si>
  <si>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</si>
  <si>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</si>
  <si>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</si>
  <si>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</si>
  <si>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</si>
  <si>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</si>
  <si>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</si>
  <si>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</si>
  <si>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</si>
  <si>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</si>
  <si>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</si>
  <si>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</si>
  <si>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</si>
  <si>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Fysisk säkerhet: Fel i teknikutrymme</t>
  </si>
  <si>
    <t>Tekniskt fel i intern strömförsörjning</t>
  </si>
  <si>
    <t>Påverkar kommunikationen och uppkopplingen för fastighetens nätverkstjänster</t>
  </si>
  <si>
    <t xml:space="preserve">Tekniskt fel i interna elektroniksystem  </t>
  </si>
  <si>
    <t>Avbrott i kommunikationen. Inverkan på tillgängligheten samt funktionaliteten för anslutna fastigheter</t>
  </si>
  <si>
    <t>Tekniskt fel i klimatanläggning</t>
  </si>
  <si>
    <t>Tekniskt fel i klimatanläggningen för fastighetsnät kan leda till överhettning, utrustningsskador och avbrott, vilket potentiellt påverkar driftsäkerheten och prestandan</t>
  </si>
  <si>
    <t>Tekniskt fel i brandanläggning</t>
  </si>
  <si>
    <t>Försämrad säkerhet, kommunikationsavbrott och ökad risk för skador vid eventuella brandincidenter</t>
  </si>
  <si>
    <t>Elektrostatiska störningar (ESD). Fel i interna system t.ex. växelriktare</t>
  </si>
  <si>
    <t>Nedsatt prestanda och ökad risk för utrustningshaveri</t>
  </si>
  <si>
    <t>Brand i anläggning</t>
  </si>
  <si>
    <t>En brand i anläggningen kan leda till omfattande skador och störningar i fastighetsnätet, vilket kan påverka kommunikation och dataöverföring samt kräva omfattande reparationer och återuppbyggnad</t>
  </si>
  <si>
    <t xml:space="preserve">Funktionsproblem klimatanläggning </t>
  </si>
  <si>
    <t>Otillräcklig temperaturreglering och därmed ökad risk för överhettning och skador på utrustning</t>
  </si>
  <si>
    <t>Täppt ventilation</t>
  </si>
  <si>
    <t>Nedsatt luftcirkulation, överhettning och potentiell skada på elektronisk utrustning</t>
  </si>
  <si>
    <t xml:space="preserve">Vatteninträngning genom släcksystem eller skada på vätskebärande installationer </t>
  </si>
  <si>
    <t>Utrustningsskador, avbrott i tjänster och potentiell förlust av kritisk data</t>
  </si>
  <si>
    <t xml:space="preserve">Fysisk säkerhet: Arbete i teknikutrymme  </t>
  </si>
  <si>
    <t>Felaktig bortkoppling av förbindelser p.g.a. felaktig dokumentation för kopplingsutrustning</t>
  </si>
  <si>
    <t>Omfattande driftsavbrott, förlust av tjänster och försämrad kommunikation</t>
  </si>
  <si>
    <t>Elektrostatiska störningar (ESD) p.g.a användning av felaktiga verktyg/maskiner</t>
  </si>
  <si>
    <t>Skador på elektroniska komponenter och nedsättning av nätverkets prestanda</t>
  </si>
  <si>
    <t>Elavbrott, felaktig bortkoppling/kortslutning</t>
  </si>
  <si>
    <t>Omfattande störningar, förlust av kommunikationstjänster och allvarliga konsekvenser för anslutna enheter och system</t>
  </si>
  <si>
    <t>Brand (även sekundärskador, gasexplosition och  släcksystem)</t>
  </si>
  <si>
    <t>Fysisk skada på utrustning, dataloss, driftsavbrott och påverkan på släcksystem, vilket hotar integriteten och tillgängligheten av nätinfrastrukturen</t>
  </si>
  <si>
    <t>Överhettning (avslagen miljöanläggning)</t>
  </si>
  <si>
    <t>Skador och fel i fastighetsnätet, ökad energiförbrukning samt försämrad prestanda och livslängd för utrustningen</t>
  </si>
  <si>
    <t>Vattenskada i vätskebärande installationer</t>
  </si>
  <si>
    <t>Driftstörningar, materiella skador och förlust av anslutningsmöjligheter, vilket kan påverka fastighetens övergripande funktionalitet och tillgänglighet</t>
  </si>
  <si>
    <t>Elektromagnetiska störningar (EMI). Användning av felaktiga verktyg/maskiner</t>
  </si>
  <si>
    <t>Nedsatt kommunikationskvalitet, ökad signalstörning och potentiellt dataförlust</t>
  </si>
  <si>
    <t>Fysisk säkerhet: Externa fel fastighet</t>
  </si>
  <si>
    <t>Avbrott extern strömförsörjning</t>
  </si>
  <si>
    <t>Driftstörningar och försämrad tillgänglighet för användare, påverkande kommunikation och tjänster</t>
  </si>
  <si>
    <t>Elbrist</t>
  </si>
  <si>
    <t>Avbrott och instabilitet, negativt påverkar anslutningsmöjligheter, drift och tillgänglighet</t>
  </si>
  <si>
    <t>Överspänning i extern strömförsörjning</t>
  </si>
  <si>
    <t>Skador på elektronisk utrustning och nätverkskomponenter, vilket resulterar i driftstörningar och kostsamma reparationer</t>
  </si>
  <si>
    <t>Elnätstransienter i extern strömförsörjning</t>
  </si>
  <si>
    <t>Elnätstransienter i extern strömförsörjning kan orsaka överström eller spänningsvariationer som resulterar i oplanerade avbrott i fastighetsnätet. Detta kan leda till tillfällig eller permanent skada på anslutna elektroniska enheter, nätverkskomponenter och kringutrustning</t>
  </si>
  <si>
    <t xml:space="preserve">Avbrott i yttre elverk </t>
  </si>
  <si>
    <t>Avbrott i fastighetsnätet och därmed påverkan på anslutningen och tillgängligheten för användare</t>
  </si>
  <si>
    <t>Avbrott i yttre elcentral</t>
  </si>
  <si>
    <t>Kan resultera i förlorad internetanslutning och påverka tillgängligheten för fastighetens nätverkstjänster</t>
  </si>
  <si>
    <t>Avbrott anslutningskablar</t>
  </si>
  <si>
    <t>Förlust av internet och kommunikationstjänster för berörda fastigheterg]</t>
  </si>
  <si>
    <t>Obalans i extern strömförsörning</t>
  </si>
  <si>
    <t>Obalans i extern strömförsörjning för fastighetsnät kan resultera i överspänningar, underspänningar och instabilitet, vilket ökar risken för skador på elektronik, förkortad livslängd och potentiellt ökad brandrisk</t>
  </si>
  <si>
    <t xml:space="preserve">Överspänning via skärmad kabel </t>
  </si>
  <si>
    <t>Störningar, skador på elektronisk utrustning och i värsta fall kan orsaka utrustningsfel</t>
  </si>
  <si>
    <t>Överspänning, genom fel i anläggningens jord/potentialutjämning</t>
  </si>
  <si>
    <t>Överspänning genom fel i anläggningens jord/potentialutjämning kan leda till allvarliga skador på fastighetsnätet, inklusive förstörda elektroniska enheter och system, vilket kan påverka både prestanda och tillgänglighet</t>
  </si>
  <si>
    <t xml:space="preserve">Avbrott radioförbindelse  </t>
  </si>
  <si>
    <t>Kommunikationsbortfall, påverkan på övervakningssystem och potentiellt nedsatt funktionalitet inom fastighetsinfrastrukturen</t>
  </si>
  <si>
    <t xml:space="preserve"> Anläggningar/transporter i närmiljön - Elnätstransienter</t>
  </si>
  <si>
    <t>Elnätstransienter i närmiljön kan orsaka störningar och skador på fastighetsnät, vilket kan påverka anläggningar och transporter negativt</t>
  </si>
  <si>
    <t>Anläggningar/transporter i närmiljön - Elektromagnetiska störningar</t>
  </si>
  <si>
    <t>Elektromagnetiska störningar i närmiljön kan störa fastighetsnät och leda till nedsatt prestanda och påverkan på överföringen av data</t>
  </si>
  <si>
    <t>Anläggningar/transporter i närmiljön - Explositioner</t>
  </si>
  <si>
    <t>Explosioner i närmiljön kan resultera i allvarliga skador på fastighetsnät och infrastruktur</t>
  </si>
  <si>
    <t>Fysisk säkerhet: Interna fel i fastighet</t>
  </si>
  <si>
    <t>Elnätstransienter</t>
  </si>
  <si>
    <t>Elnätstransienter kan orsaka skador och störningar i fastighetsnät, inklusive fel på elektronisk utrustning och påverkan på nätverksprestanda</t>
  </si>
  <si>
    <t>Elektromagnetiska störningar</t>
  </si>
  <si>
    <t>Elektromagnetiska störningar kan orsaka störningar och avbrott i fastighetsnät, påverka kommunikationen och leda till nedsatt prestanda och tillgänglighet</t>
  </si>
  <si>
    <t>Explositioner</t>
  </si>
  <si>
    <t>Skador och avbrott i fastighetsnät, vilket kan påverka kommunikationen och skapa säkerhetsrisker</t>
  </si>
  <si>
    <t>Kabelskador el</t>
  </si>
  <si>
    <t>Strömavbrott och därmed störningar i elektriska system, påverka anslutningen till viktiga tjänster och skapa potentiella säkerhetsrisker</t>
  </si>
  <si>
    <t>Kabelskador tele</t>
  </si>
  <si>
    <t>Avbrott i kommunikationen och nedsatt internetanslutning, vilket påverkar användarnas upplevelse och verksamhetens kontinuitet</t>
  </si>
  <si>
    <t>Brand</t>
  </si>
  <si>
    <t>Omfattande skador, avbrott i kommunikationstjänster och allvarliga konsekvenser för anslutna system och utrustning</t>
  </si>
  <si>
    <t>Översvämningar - vatteninträngning</t>
  </si>
  <si>
    <t>Skador på fastighetsnät, inklusive störningar i telekommunikationsutrustning och långvariga avbrott i tjänster</t>
  </si>
  <si>
    <t>Fysisk säkerhet: Skadedjur (fridlyst, sanering)</t>
  </si>
  <si>
    <t>Skador i anläggning</t>
  </si>
  <si>
    <t>Skador i anläggningen som orsakas av skadedjur kan leda till nedsatt funktion och försämrad driftsprestanda för fastighetsnätet</t>
  </si>
  <si>
    <t xml:space="preserve">Skador på kanalisation/kablar/tätning  </t>
  </si>
  <si>
    <t>Skador på kanalisation, kablar och tätningar orsakade av skadedjur kan leda till nedsatt funktion och kostsamma reparationer för fastighetsnät</t>
  </si>
  <si>
    <t xml:space="preserve">Fysisk säkerhet: Fysiska attacker/grov brottslig verksamhet/sabotage/terrorism/krig </t>
  </si>
  <si>
    <t>Fysisk yttre attack - Sprängning i närmiljön (Polis- brandstationer, bensinstationer, m.m.)</t>
  </si>
  <si>
    <t xml:space="preserve">Potentiella skador på infrastrukturen, avbrott i kommunikationen </t>
  </si>
  <si>
    <t>Fysisk yttre attack - Sprängning fastighetsområdesnät</t>
  </si>
  <si>
    <t>Skador och avbrott i fastighetsnätet med påföljande förlust av kommunikation och tjänster</t>
  </si>
  <si>
    <t>Fysisk yttre attack - Sprängning teknikutrymme</t>
  </si>
  <si>
    <t>Omfattande skador och långvarig avbrott, vilket i sin tur resulterar i förlust av anslutning och påverkar kommunikationsinfrastrukturen betydligt</t>
  </si>
  <si>
    <t xml:space="preserve">Fysisk yttre attack - Skador på matande elsystem </t>
  </si>
  <si>
    <t>En fysisk yttre attack som skadar matande elsystem för fastighetsnät kan resultera i allvarliga konsekvenser, inklusive strömavbrott och nedsatt funktionalitet i fastighetens nätinfrastruktur</t>
  </si>
  <si>
    <t>Fysisk yttre attack - Skador på elskåp utvändig placering</t>
  </si>
  <si>
    <t>Fysisk yttre attack med skador på elskåp vid utvändig placering kan leda till störningar och förlust av funktion för fastighetsnätet</t>
  </si>
  <si>
    <t>Fysisk yttre attack - Avgrävning, bortkoppling eller kapning av serviskablar i kabelintag</t>
  </si>
  <si>
    <t>Avgrävning eller kapning av serviskablar kan leda till avbrott i fastighetsnätet och påverkar tillgängligheten och prestandan negativt</t>
  </si>
  <si>
    <t xml:space="preserve">Fysisk yttre attack - Skador på yttre klimatanläggning </t>
  </si>
  <si>
    <t>Kan orsaka allvarliga skador och överhettning, vilket i sin tur kan leda till driftstopp, dataförlust och försämrad tillgänglighet för nätets infrastruktur</t>
  </si>
  <si>
    <t>Fysisk yttre attack - Direktinjesering</t>
  </si>
  <si>
    <t>Fysisk yttre attack med direktinjektering på fastighetsnät kan leda till omfattande störningar, avbrott och potentiell skada på nätverksinfrastrukturen</t>
  </si>
  <si>
    <t xml:space="preserve">Fysisk yttre attack - Avgrävning/skada på kanalisation/telekablar </t>
  </si>
  <si>
    <t>Avbrott och störningar i fastighetsnätets kommunikation och tjänster</t>
  </si>
  <si>
    <t>Fysisk yttre attack - Kapning av telekablar  i kabelintag</t>
  </si>
  <si>
    <t>Avbrott i kommunikationstjänster för fastigheter och användare. Förlust av internetanslutning, telefonservice och andra nätverksrelaterade tjänster</t>
  </si>
  <si>
    <t>Fysisk yttre attack - Stöld av kablar</t>
  </si>
  <si>
    <t>Omfattande driftsavbrott, förlust av kommunikationstjänster och kostsamma reparationer</t>
  </si>
  <si>
    <t>Fysisk yttre attack - Avsiktlig anläggningsbrand (även sekundärskador, gasexplosition, släcksystem)</t>
  </si>
  <si>
    <t>Avsiktlig anläggningsbrand kan leda till omfattande skador på fastighetsnät, inklusive sekundärskador som rökskador, gasexplosioner och potentiell påverkan på släcksystem, vilket kan resultera i avbrott, materiella förluster och säkerhetsrisker</t>
  </si>
  <si>
    <t xml:space="preserve">Fysisk yttre attack - Stöld av utrustning </t>
  </si>
  <si>
    <t>Avbrott i kommunikationen och driftsstörningar, vilket i sin tur påverkar tillgängligheten och funktionaliteten för fastighetsinfrastrukturen</t>
  </si>
  <si>
    <t>Fysisk yttre attack - Stöld av drivmedel</t>
  </si>
  <si>
    <t>Tjänsteavbrott och driftstörningar</t>
  </si>
  <si>
    <t>Fysisk yttre attack - Kontaminering</t>
  </si>
  <si>
    <t>Nedsatt prestanda, driftsavbrott och potentiell exponering för säkerhetshot</t>
  </si>
  <si>
    <t>Fysisk yttre attack - Elektromagnetisk puls (EMP)</t>
  </si>
  <si>
    <t>EMP kan störa och potentiellt förstöra elektronisk utrustning, vilket leder till avbrott i kommunikation och dataförlust</t>
  </si>
  <si>
    <t xml:space="preserve">Fysisk yttre attack - High Power Microwaves (HPM) </t>
  </si>
  <si>
    <t>HPM kan orsaka allvarliga störningar och skador på fastighetsnät genom att påverka elektronik och elektriska system negativt</t>
  </si>
  <si>
    <t xml:space="preserve">Fysisk yttre attack - Störsändning  </t>
  </si>
  <si>
    <t>Avbrott i internetanslutningen och påtagliga påverkningar på kommunikationen och tillgängligheten för användarna</t>
  </si>
  <si>
    <t>Fysisk yttre attack - Radiofrekventa störningar (RFI)</t>
  </si>
  <si>
    <t>RFI kan leda till nedsatt prestanda och pålitlighet i fastighetsnät genom signalinterferens och försämrad överföringskvalitet</t>
  </si>
  <si>
    <t>Fysisk attack i eget teknikutrymme - Obehörigt intrång /Inbrott</t>
  </si>
  <si>
    <t>Skadad utrustning, avbrott i tjänster och potentiell stöld eller skadegörelse</t>
  </si>
  <si>
    <t>Fysisk attack i eget teknikutrymme - Fysisk skadegörelse  (strömförsörjning)</t>
  </si>
  <si>
    <t>Skadegörelse av strömförsörjningen för fastighetsnät, vilket kan resultera i omfattande avbrott och förlust av tjänster</t>
  </si>
  <si>
    <t>Fysisk attack i eget teknikutrymme - Fysisk skadegörelse (kopplingsutrustning)</t>
  </si>
  <si>
    <t>Störningar och avbrott i fastighetsnätets funktion</t>
  </si>
  <si>
    <t>Fysisk attack i eget teknikutrymme (Mord)Brand (även sekundärskador, gasexplosition, släcksystem)</t>
  </si>
  <si>
    <t>Avbrott i kommunikation, skador på utrustning, omfattande förluster och långvariga skador</t>
  </si>
  <si>
    <t>Fysisk attack i eget teknikutrymme - Vattenskada</t>
  </si>
  <si>
    <t>Kortslutningar, korrosion och förlust av anslutningskapacitet</t>
  </si>
  <si>
    <t>Fysisk attack i eget teknikutrymme - Stöld av utrustning</t>
  </si>
  <si>
    <t>Driftsavbrott, förlust av känslig information och potentiellt höga kostnader för återuppbyggnad och säkerhetsåtgärder</t>
  </si>
  <si>
    <t>Fysisk attack i eget teknikutrymme - Inplacering av enhet för "brottslig aktivitet"</t>
  </si>
  <si>
    <t>Säkerhetsrisker, lagliga problem, hot mot datas riktighet och konfidentialitet</t>
  </si>
  <si>
    <t xml:space="preserve">Fysisk attack i eget teknikutrymme - Skadegörelse/stöld </t>
  </si>
  <si>
    <t>Driftsavbrott, förlust av anslutningstjänster och kostsamma reparationer</t>
  </si>
  <si>
    <t>Logiska hot mot fastighetsnätet: Övertagande av infrastruktur</t>
  </si>
  <si>
    <t>Dataförlust</t>
  </si>
  <si>
    <t>Integritetsproblem, affärsavbrott och förlorad tillit från användare och intressenter</t>
  </si>
  <si>
    <t>Logiska hot mot fastighetsnätet : Övertagande av infrastruktur</t>
  </si>
  <si>
    <t>Avlyssning och övervakning</t>
  </si>
  <si>
    <t>Potentiell dataintrång och exponering av känslig information, vilket kan utgöra en betydande hotbild mot säkerheten och integriteten hos fastighetsnätsinfrastrukturen</t>
  </si>
  <si>
    <t>Störning av nätverkstjänster</t>
  </si>
  <si>
    <t>Störning av nätverkstjänster för fastighetsnät kan leda till avbrott i kommunikationen och påverka tillgängligheten för viktiga tjänster och funktioner</t>
  </si>
  <si>
    <t>Manipulering av tjänster</t>
  </si>
  <si>
    <t>Obehörig åtkomst, dataförlust och störningar som allvarligt påverkar fastighetsinfrastrukturens funktion och säkerhet</t>
  </si>
  <si>
    <t>Logiska hot mot fastighetsnätet: Cyberattacker</t>
  </si>
  <si>
    <t>Virusutbrott - Ransomware</t>
  </si>
  <si>
    <t>Ransomware på fastighetsnät kan leda till omfattande dataförlust, avbrott i tjänster och allvarliga ekonomiska konsekvenser</t>
  </si>
  <si>
    <t>Virusutbrott  - Zero-Day-exploater</t>
  </si>
  <si>
    <t>Kan leda till allvarliga sårbarheter och potentiell obehörig åtkomst, vilket kan resultera i dataintrång, förlust av kritisk information och störningar i nätverksfunktionaliteten</t>
  </si>
  <si>
    <t>Virusutbrott - Botnet-atacker</t>
  </si>
  <si>
    <t>Obehörig åtkomst, dataläckage och nedsatt funktionalitet, vilket kan äventyra säkerheten och driftsstabiliteten</t>
  </si>
  <si>
    <t>Överbelastning DDoS atacker</t>
  </si>
  <si>
    <t>Överbelastning DDoS-attacker på fastighetsnät kan leda till nedsatt tillgänglighet, driftstörningar och potentiellt dataförlust, vilket påverkar användarnas upplevelse och den övergripande säkerheten</t>
  </si>
  <si>
    <t>Advanced Persistent Threat (APT) - Espionage</t>
  </si>
  <si>
    <t>Advanced Persistent Threat (APT) - Övervakning</t>
  </si>
  <si>
    <t>Potentiell integritetsintrång, informationsläckage och kompromettering av kritisk infrastruktur</t>
  </si>
  <si>
    <t>Advanced Persistent Threat (APT) - Bruteforce atacker</t>
  </si>
  <si>
    <t>Obehörig åtkomst, dataintrång och allvarlig kompromettering av nätverkssäkerheten</t>
  </si>
  <si>
    <t>Advanced Persistent Threat (APT) - SQL-injektion</t>
  </si>
  <si>
    <t>Man in the middle atacker</t>
  </si>
  <si>
    <t>Man-in-the-middle-attacker på fastighetsnät kan leda till obehörig åtkomst och avlyssning av känslig information, vilket ökar risken för dataintrång och integritetsproblem</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</si>
  <si>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</si>
  <si>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</si>
  <si>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</si>
  <si>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</si>
  <si>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</si>
  <si>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</si>
  <si>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</si>
  <si>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</si>
  <si>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</si>
  <si>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</si>
  <si>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</si>
  <si>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</si>
  <si>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</si>
  <si>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</si>
  <si>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</si>
  <si>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</si>
  <si>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</si>
  <si>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</si>
  <si>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</si>
  <si>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</si>
  <si>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</si>
  <si>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</si>
  <si>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</si>
  <si>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</si>
  <si>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</si>
  <si>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</si>
  <si>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</si>
  <si>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</si>
  <si>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</si>
  <si>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r>
      <t>Analysobjekt:</t>
    </r>
    <r>
      <rPr>
        <sz val="12"/>
        <rFont val="Avenir Next LT Pro"/>
        <family val="2"/>
      </rPr>
      <t xml:space="preserve"> Fastighetsnät</t>
    </r>
  </si>
  <si>
    <t>Advanced Persistent Threat (APT)</t>
  </si>
  <si>
    <t>En sofistikerad och ihållande form av cyberhot, ofta med statligt stöd, där angriparna strävar efter att långsiktigt infiltrera och operera obemärkt i målorganisationers nätverk för att samla in känslig information eller utföra strategiska skadliga åtgärder</t>
  </si>
  <si>
    <t>Avlyssning</t>
  </si>
  <si>
    <t>Avlyssning är obehörig övervakning av kommunikation för att få tillgång till information utan tillstånd, ofta genom att fånga upp telefonsamtal eller internettrafik. Det är olagligt och utgör en kränkning av integritet och sekretess.</t>
  </si>
  <si>
    <t>En form av cyberhot där en samling av komprometterade datorer, kända som "bots" eller "zombies", styrs av en angripare för att utföra skadliga aktiviteter, såsom distribuerad denial-of-service (DDoS)-attacker, spridning av skadlig kod eller spam.</t>
  </si>
  <si>
    <t>Brandanläggning</t>
  </si>
  <si>
    <t>En plats eller byggnad där olika utrustningar och system är installerade för att detektera, förebygga och bekämpa bränder, syftande till att minimera skador på egendom och människor.</t>
  </si>
  <si>
    <t>Säkerhetshot där en angripare försöker få obehörig åtkomst till ett system eller konto genom att systematiskt testa alla möjliga lösenordskombinationer tills rätt lösenord hittas.</t>
  </si>
  <si>
    <t>Cyberattacker</t>
  </si>
  <si>
    <t>Avsiktliga, oönskade intrång eller skadliga handlingar som riktas mot datorsystem, nätverk eller digitala enheter med syftet att stjäla, förstöra, förändra eller få obehörig tillgång till information eller resurser.</t>
  </si>
  <si>
    <t>Distributed Denial of Service är angrepp där angripare överbelastar en webbplats, nätverk eller digital tjänst genom att samtidigt översvämma det med en enorm mängd dataförfrågningar, vilket resulterar i nedsatt tillgänglighet och funktionalitet.</t>
  </si>
  <si>
    <t>Elektromagnetisk puls (EMP)</t>
  </si>
  <si>
    <t xml:space="preserve">En kortvarig och intensiv elektrisk och magnetisk störning som uppstår vid explosioner, blixtar eller andra kraftiga elektromagnetiska fenomen, och som kan orsaka skador på elektronik och elektriska system.
en kortvarig och intensiv elektrisk och magnetisk störning som uppstår vid explosioner, blixtar eller andra kraftiga elektromagnetiska fenomen, och som kan orsaka skador på elektronik och elektriska system.
en kortvarig och intensiv elektrisk och magnetisk störning som uppstår vid explosioner, blixtar eller andra kraftiga elektromagnetiska fenomen, och som kan orsaka skador på elektronik och elektriska system.
</t>
  </si>
  <si>
    <t>Elektromagnetiska störningar (EMI)</t>
  </si>
  <si>
    <t xml:space="preserve">EMI innebär oavsiktliga elektromagnetiska signaler som kan påverka elektroniska system. Exempel inkluderar radiofrekvensinterferens (RFI) från trådlösa enheter, elektriska bågar från motorer eller blixtnedslag, vilka kan störa korrekt funktion hos elektronik, såsom trådlösa nätverk, radiosignaler eller medicinska apparater. </t>
  </si>
  <si>
    <t>Elektrostatiska störningar (ESD)</t>
  </si>
  <si>
    <t>Elektrostatiska urladdningar som kan skada elektroniska komponenter och kretsar, vanligtvis orsakade av ansamling och plötslig frigöring av statisk elektricitet.</t>
  </si>
  <si>
    <t>Kortvariga och snabba variationer i elektriska spänningar eller strömmar inom ett elnät, ofta orsakade av olika händelser som blixtnedslag eller kopplingsoperationer.</t>
  </si>
  <si>
    <t>Enhet för "brottslig aktivitet"</t>
  </si>
  <si>
    <t>Här menas diskreta, olagligt installerade enheter för övervakning eller insamling av data från elektroniska kommunikationsmedel.</t>
  </si>
  <si>
    <t>Fastighetsnät</t>
  </si>
  <si>
    <t>Här menas infrastruktur för internetkommunikation som är specifikt inriktad på att tillhandahålla anslutning och nätverksåtkomst inom en fastighetsgräns eller ett bostadskomplex.</t>
  </si>
  <si>
    <t>Angripare fysiskt manipulerar eller modifierar en enhet eller system genom att direkt ansluta och införa externa komponenter eller kod.</t>
  </si>
  <si>
    <t xml:space="preserve">High Power Microwaves (HPM) </t>
  </si>
  <si>
    <t>High Power Microwaves (HPM) är elektromagnetiska mikrovågor med extremt hög effektnivå. De används i olika teknologier, inklusive kommunikation, vetenskaplig forskning och militära tillämpningar, där deras höga effektutsläpp utnyttjas för specifika ändamål som elektronisk störning och fjärrmanipulering av elektroniska enheter.</t>
  </si>
  <si>
    <t>Kontaminering</t>
  </si>
  <si>
    <t>Förekomsten av oönskade eller skadliga ämnen, partiklar eller mikroorganismer i en miljö, substans eller process där de inte borde finnas, vilket kan leda till försämrad kvalitet, hälsa eller säkerhet.</t>
  </si>
  <si>
    <t>Korrosion</t>
  </si>
  <si>
    <t>Korrosion är en naturlig process där metaller bryts ned genom kemiska eller elektrokemiska reaktioner med omgivande miljö, vilket resulterar i förlust av material och ofta leder till försämrad funktion och hållbarhet.</t>
  </si>
  <si>
    <t>Kritisk data</t>
  </si>
  <si>
    <t>Information  som är av avgörande betydelse för en verksamhet, och vars förlust eller otillgänglighet kan leda till allvarliga konsekvenser, såsom ekonomiska förluster, integritetsproblem eller nedsatt verksamhet.</t>
  </si>
  <si>
    <t>Logiska hot</t>
  </si>
  <si>
    <t>Hot som är relaterade till digitala eller datormiljöer, inklusive cyberattacker, skadlig programvara, dataintrång och andra angrepp som riktar sig mot informationssystem och dess logiska komponenter.</t>
  </si>
  <si>
    <t>Säkerhetsintrång där en obehörig part positionerar sig mellan kommunikationen mellan två parter för att övervaka, manipulera eller stjäla information utan att de två ursprungliga parterna är medvetna om det.</t>
  </si>
  <si>
    <t>Radiofrekventa störningar (RFI)</t>
  </si>
  <si>
    <t>Elektromagnetiska signaler eller brus som påverkar och kan störa radiokommunikation eller elektroniska system och enheter.</t>
  </si>
  <si>
    <t>Ransomware</t>
  </si>
  <si>
    <t>Ransomware är skadlig programvara som krypterar filer på en dator eller nätverk och kräver att offret betalar en lösensumma för att få tillgång till de låsta filerna.</t>
  </si>
  <si>
    <t>Sabotage</t>
  </si>
  <si>
    <t>Avsiktlig skadegörelse, förstörelse eller störning av egendom, infrastruktur eller verksamhet för att orsaka skada, förlust eller olägenhet.</t>
  </si>
  <si>
    <t>SQL-injektion</t>
  </si>
  <si>
    <t>Sårbarhet i databassystem där angriparen injicerar skadlig SQL-kod i användarinput, vilket kan resultera i obehörig åtkomst, manipulation eller förstörelse av databasinformation.</t>
  </si>
  <si>
    <t>Teknikutrymme</t>
  </si>
  <si>
    <t>Fysiska utrymmen eller rum avsedda för installation och placering av teknisk utrustning, såsom servrar, nätverksenheter och annan elektronisk utrustning, för att säkerställa optimal funktion och underhåll av nätverk och tekniska system i en byggnad eller fastighet.</t>
  </si>
  <si>
    <t>Verksamhetens kontinuitet</t>
  </si>
  <si>
    <t>Förmågan hos en verksamhet att upprätthålla sina kritiska funktioner och leverera sina tjänster, även i händelse av störningar, katastrofer eller oväntade händelser.</t>
  </si>
  <si>
    <t>Virusutbrott</t>
  </si>
  <si>
    <t>Spridningen och infektionen av skadlig programvara, såsom datorvirus, som kan korrumpera, skada eller stjäla data inom det digitala nätverket för fastigheten.</t>
  </si>
  <si>
    <t>Vätskebärande installationer</t>
  </si>
  <si>
    <t>Rörledningar som används för att transportera vätskor, såsom vatten och värme, för att tillhandahålla tjänster som tappvatten, uppvärmning och kylning inom byggnader.</t>
  </si>
  <si>
    <t>Zero-Day-exploater</t>
  </si>
  <si>
    <t>Programvara som utnyttjar sårbarheter i datorsystem eller programvaror på samma dag som sårbarheten upptäcks eller offentliggörs, innan utvecklarna har haft möjlighet att åtgärda problemet.</t>
  </si>
  <si>
    <t>Begrepp</t>
  </si>
  <si>
    <t>Definition</t>
  </si>
  <si>
    <t>RSA FASTIGHETSNÄT</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</si>
  <si>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</si>
  <si>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</si>
  <si>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</si>
  <si>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Under-Id</t>
  </si>
  <si>
    <t>Övrig kommentar [Minnesanteckningar]</t>
  </si>
  <si>
    <t>Bruteforce attacker</t>
  </si>
  <si>
    <t>Botnet-attacker</t>
  </si>
  <si>
    <t>DDoS attacker</t>
  </si>
  <si>
    <t>Fysisk yttre attack - Direktinjicering</t>
  </si>
  <si>
    <t>Man in the middle attacker (MITM)</t>
  </si>
  <si>
    <t>Katastrofala, direkta eller mycket stora indirekta effekter på samhällets förmåga att fungera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</si>
</sst>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2"/>
      <color theme="1"/>
      <name val="Avenir Next LT Pro"/>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26">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8" fillId="0" borderId="0" xfId="0" applyFont="1"/>
    <xf numFmtId="0" fontId="18" fillId="5" borderId="1" xfId="0" applyFont="1" applyFill="1" applyBorder="1"/>
    <xf numFmtId="0" fontId="18" fillId="5" borderId="1" xfId="0" applyFont="1" applyFill="1" applyBorder="1" applyAlignment="1">
      <alignment wrapText="1"/>
    </xf>
    <xf numFmtId="0" fontId="29" fillId="10" borderId="0" xfId="0" applyFont="1" applyFill="1"/>
    <xf numFmtId="0" fontId="27" fillId="5" borderId="0" xfId="0" applyFont="1" applyFill="1"/>
    <xf numFmtId="0" fontId="30" fillId="5" borderId="0" xfId="0" applyFont="1" applyFill="1"/>
    <xf numFmtId="49" fontId="18" fillId="2" borderId="22"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49" fontId="18" fillId="2" borderId="23" xfId="0" applyNumberFormat="1" applyFont="1" applyFill="1" applyBorder="1" applyAlignment="1">
      <alignment horizontal="left" vertical="top" wrapText="1"/>
    </xf>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xf>
    <xf numFmtId="0" fontId="22" fillId="5" borderId="0" xfId="0" applyFont="1" applyFill="1" applyAlignment="1">
      <alignment horizontal="left" wrapText="1"/>
    </xf>
    <xf numFmtId="0" fontId="21" fillId="5" borderId="0" xfId="0" applyFont="1" applyFill="1" applyAlignment="1">
      <alignment horizontal="left" wrapText="1"/>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78441</xdr:colOff>
      <xdr:row>1</xdr:row>
      <xdr:rowOff>67236</xdr:rowOff>
    </xdr:from>
    <xdr:to>
      <xdr:col>12</xdr:col>
      <xdr:colOff>160623</xdr:colOff>
      <xdr:row>2</xdr:row>
      <xdr:rowOff>156396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801970" y="268942"/>
          <a:ext cx="1426888" cy="290866"/>
        </a:xfrm>
        <a:prstGeom prst="rect">
          <a:avLst/>
        </a:prstGeom>
      </xdr:spPr>
    </xdr:pic>
    <xdr:clientData/>
  </xdr:twoCellAnchor>
  <xdr:twoCellAnchor editAs="oneCell">
    <xdr:from>
      <xdr:col>0</xdr:col>
      <xdr:colOff>616323</xdr:colOff>
      <xdr:row>0</xdr:row>
      <xdr:rowOff>145677</xdr:rowOff>
    </xdr:from>
    <xdr:to>
      <xdr:col>7</xdr:col>
      <xdr:colOff>305013</xdr:colOff>
      <xdr:row>4</xdr:row>
      <xdr:rowOff>40528</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616323" y="145677"/>
          <a:ext cx="4395161" cy="701675"/>
        </a:xfrm>
        <a:prstGeom prst="rect">
          <a:avLst/>
        </a:prstGeom>
      </xdr:spPr>
    </xdr:pic>
    <xdr:clientData/>
  </xdr:twoCellAnchor>
  <xdr:twoCellAnchor editAs="oneCell">
    <xdr:from>
      <xdr:col>0</xdr:col>
      <xdr:colOff>324971</xdr:colOff>
      <xdr:row>24</xdr:row>
      <xdr:rowOff>0</xdr:rowOff>
    </xdr:from>
    <xdr:to>
      <xdr:col>12</xdr:col>
      <xdr:colOff>22414</xdr:colOff>
      <xdr:row>45</xdr:row>
      <xdr:rowOff>90210</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324971" y="4840941"/>
          <a:ext cx="7765678" cy="4326034"/>
        </a:xfrm>
        <a:prstGeom prst="rect">
          <a:avLst/>
        </a:prstGeom>
      </xdr:spPr>
    </xdr:pic>
    <xdr:clientData/>
  </xdr:twoCellAnchor>
  <xdr:twoCellAnchor>
    <xdr:from>
      <xdr:col>1</xdr:col>
      <xdr:colOff>22411</xdr:colOff>
      <xdr:row>6</xdr:row>
      <xdr:rowOff>44824</xdr:rowOff>
    </xdr:from>
    <xdr:to>
      <xdr:col>12</xdr:col>
      <xdr:colOff>208742</xdr:colOff>
      <xdr:row>24</xdr:row>
      <xdr:rowOff>107127</xdr:rowOff>
    </xdr:to>
    <xdr:sp macro="" textlink="">
      <xdr:nvSpPr>
        <xdr:cNvPr id="6" name="textruta 5">
          <a:extLst>
            <a:ext uri="{FF2B5EF4-FFF2-40B4-BE49-F238E27FC236}">
              <a16:creationId xmlns:a16="http://schemas.microsoft.com/office/drawing/2014/main" id="{3656A4F5-030B-4151-890C-71643F991F96}"/>
            </a:ext>
          </a:extLst>
        </xdr:cNvPr>
        <xdr:cNvSpPr txBox="1"/>
      </xdr:nvSpPr>
      <xdr:spPr>
        <a:xfrm>
          <a:off x="694764" y="1255059"/>
          <a:ext cx="7582213" cy="3693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a:t>
          </a:r>
          <a:endParaRPr lang="sv-SE">
            <a:effectLst/>
            <a:latin typeface="Avenir Next LT Pro" panose="020B0504020202020204" pitchFamily="34" charset="0"/>
          </a:endParaRPr>
        </a:p>
        <a:p>
          <a:r>
            <a:rPr lang="sv-SE" sz="1100" b="0" baseline="0">
              <a:solidFill>
                <a:schemeClr val="dk1"/>
              </a:solidFill>
              <a:effectLst/>
              <a:latin typeface="+mn-lt"/>
              <a:ea typeface="+mn-ea"/>
              <a:cs typeface="+mn-cs"/>
            </a:rPr>
            <a:t>  </a:t>
          </a:r>
          <a:endParaRPr lang="sv-SE">
            <a:effectLst/>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a:effectLst/>
            <a:latin typeface="Avenir Next LT Pro" panose="020B0504020202020204" pitchFamily="34" charset="0"/>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endParaRPr lang="sv-SE" sz="1050">
            <a:effectLst/>
            <a:latin typeface="Avenir Next LT Pro" panose="020B0504020202020204" pitchFamily="34" charset="0"/>
          </a:endParaRP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1620109</xdr:colOff>
      <xdr:row>1</xdr:row>
      <xdr:rowOff>290865</xdr:rowOff>
    </xdr:to>
    <xdr:pic>
      <xdr:nvPicPr>
        <xdr:cNvPr id="2" name="Bildobjekt 1">
          <a:extLst>
            <a:ext uri="{FF2B5EF4-FFF2-40B4-BE49-F238E27FC236}">
              <a16:creationId xmlns:a16="http://schemas.microsoft.com/office/drawing/2014/main" id="{3B1EDEA1-8CB7-401F-9528-E767F1EC1ABF}"/>
            </a:ext>
          </a:extLst>
        </xdr:cNvPr>
        <xdr:cNvPicPr>
          <a:picLocks noChangeAspect="1"/>
        </xdr:cNvPicPr>
      </xdr:nvPicPr>
      <xdr:blipFill>
        <a:blip xmlns:r="http://schemas.openxmlformats.org/officeDocument/2006/relationships" r:embed="rId1"/>
        <a:stretch>
          <a:fillRect/>
        </a:stretch>
      </xdr:blipFill>
      <xdr:spPr>
        <a:xfrm>
          <a:off x="14120132" y="204106"/>
          <a:ext cx="1426888" cy="2867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88" insertRowShift="1" totalsRowShown="0" headerRowDxfId="63" dataDxfId="62">
  <autoFilter ref="A9:AB88" xr:uid="{00000000-0009-0000-0100-000002000000}"/>
  <sortState xmlns:xlrd2="http://schemas.microsoft.com/office/spreadsheetml/2017/richdata2" ref="A10:U59">
    <sortCondition ref="A9:A59"/>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
  <sheetViews>
    <sheetView tabSelected="1" zoomScale="85" zoomScaleNormal="85" workbookViewId="0">
      <selection activeCell="O14" sqref="O14"/>
    </sheetView>
  </sheetViews>
  <sheetFormatPr defaultColWidth="8.75" defaultRowHeight="15.75" x14ac:dyDescent="0.25"/>
  <cols>
    <col min="1" max="16384" width="8.75" style="18"/>
  </cols>
  <sheetData>
    <row r="6" spans="2:2" x14ac:dyDescent="0.25">
      <c r="B6" s="107" t="s">
        <v>442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DA11-9803-4A76-9B4F-CBA4FE603708}">
  <dimension ref="B2:C31"/>
  <sheetViews>
    <sheetView topLeftCell="B1" zoomScale="85" zoomScaleNormal="85" workbookViewId="0">
      <selection activeCell="B3" sqref="B3"/>
    </sheetView>
  </sheetViews>
  <sheetFormatPr defaultColWidth="9" defaultRowHeight="15.75" x14ac:dyDescent="0.25"/>
  <cols>
    <col min="1" max="1" width="2.25" style="41" customWidth="1"/>
    <col min="2" max="2" width="35.625" style="41" customWidth="1"/>
    <col min="3" max="3" width="157.5" style="41" customWidth="1"/>
    <col min="4" max="16384" width="9" style="41"/>
  </cols>
  <sheetData>
    <row r="2" spans="2:3" ht="23.25" x14ac:dyDescent="0.35">
      <c r="B2" s="106" t="s">
        <v>440</v>
      </c>
      <c r="C2" s="106" t="s">
        <v>441</v>
      </c>
    </row>
    <row r="3" spans="2:3" ht="31.5" x14ac:dyDescent="0.25">
      <c r="B3" s="104" t="s">
        <v>388</v>
      </c>
      <c r="C3" s="105" t="s">
        <v>389</v>
      </c>
    </row>
    <row r="4" spans="2:3" ht="31.5" x14ac:dyDescent="0.25">
      <c r="B4" s="104" t="s">
        <v>390</v>
      </c>
      <c r="C4" s="105" t="s">
        <v>391</v>
      </c>
    </row>
    <row r="5" spans="2:3" ht="31.5" x14ac:dyDescent="0.25">
      <c r="B5" s="104" t="s">
        <v>449</v>
      </c>
      <c r="C5" s="105" t="s">
        <v>392</v>
      </c>
    </row>
    <row r="6" spans="2:3" ht="31.5" x14ac:dyDescent="0.25">
      <c r="B6" s="104" t="s">
        <v>393</v>
      </c>
      <c r="C6" s="105" t="s">
        <v>394</v>
      </c>
    </row>
    <row r="7" spans="2:3" ht="31.5" x14ac:dyDescent="0.25">
      <c r="B7" s="104" t="s">
        <v>448</v>
      </c>
      <c r="C7" s="105" t="s">
        <v>395</v>
      </c>
    </row>
    <row r="8" spans="2:3" ht="31.5" x14ac:dyDescent="0.25">
      <c r="B8" s="104" t="s">
        <v>396</v>
      </c>
      <c r="C8" s="105" t="s">
        <v>397</v>
      </c>
    </row>
    <row r="9" spans="2:3" ht="31.5" x14ac:dyDescent="0.25">
      <c r="B9" s="104" t="s">
        <v>450</v>
      </c>
      <c r="C9" s="105" t="s">
        <v>398</v>
      </c>
    </row>
    <row r="10" spans="2:3" ht="30" customHeight="1" x14ac:dyDescent="0.25">
      <c r="B10" s="104" t="s">
        <v>399</v>
      </c>
      <c r="C10" s="105" t="s">
        <v>400</v>
      </c>
    </row>
    <row r="11" spans="2:3" ht="31.5" x14ac:dyDescent="0.25">
      <c r="B11" s="104" t="s">
        <v>401</v>
      </c>
      <c r="C11" s="105" t="s">
        <v>402</v>
      </c>
    </row>
    <row r="12" spans="2:3" x14ac:dyDescent="0.25">
      <c r="B12" s="104" t="s">
        <v>403</v>
      </c>
      <c r="C12" s="105" t="s">
        <v>404</v>
      </c>
    </row>
    <row r="13" spans="2:3" x14ac:dyDescent="0.25">
      <c r="B13" s="104" t="s">
        <v>257</v>
      </c>
      <c r="C13" s="105" t="s">
        <v>405</v>
      </c>
    </row>
    <row r="14" spans="2:3" x14ac:dyDescent="0.25">
      <c r="B14" s="104" t="s">
        <v>406</v>
      </c>
      <c r="C14" s="105" t="s">
        <v>407</v>
      </c>
    </row>
    <row r="15" spans="2:3" ht="31.5" x14ac:dyDescent="0.25">
      <c r="B15" s="104" t="s">
        <v>408</v>
      </c>
      <c r="C15" s="105" t="s">
        <v>409</v>
      </c>
    </row>
    <row r="16" spans="2:3" ht="15" customHeight="1" x14ac:dyDescent="0.25">
      <c r="B16" s="104" t="s">
        <v>451</v>
      </c>
      <c r="C16" s="105" t="s">
        <v>410</v>
      </c>
    </row>
    <row r="17" spans="2:3" ht="47.25" x14ac:dyDescent="0.25">
      <c r="B17" s="104" t="s">
        <v>411</v>
      </c>
      <c r="C17" s="105" t="s">
        <v>412</v>
      </c>
    </row>
    <row r="18" spans="2:3" ht="31.5" x14ac:dyDescent="0.25">
      <c r="B18" s="104" t="s">
        <v>413</v>
      </c>
      <c r="C18" s="105" t="s">
        <v>414</v>
      </c>
    </row>
    <row r="19" spans="2:3" ht="31.5" x14ac:dyDescent="0.25">
      <c r="B19" s="104" t="s">
        <v>415</v>
      </c>
      <c r="C19" s="105" t="s">
        <v>416</v>
      </c>
    </row>
    <row r="20" spans="2:3" ht="31.5" x14ac:dyDescent="0.25">
      <c r="B20" s="104" t="s">
        <v>417</v>
      </c>
      <c r="C20" s="105" t="s">
        <v>418</v>
      </c>
    </row>
    <row r="21" spans="2:3" ht="31.5" x14ac:dyDescent="0.25">
      <c r="B21" s="104" t="s">
        <v>419</v>
      </c>
      <c r="C21" s="105" t="s">
        <v>420</v>
      </c>
    </row>
    <row r="22" spans="2:3" ht="31.5" x14ac:dyDescent="0.25">
      <c r="B22" s="104" t="s">
        <v>452</v>
      </c>
      <c r="C22" s="105" t="s">
        <v>421</v>
      </c>
    </row>
    <row r="23" spans="2:3" x14ac:dyDescent="0.25">
      <c r="B23" s="104" t="s">
        <v>422</v>
      </c>
      <c r="C23" s="105" t="s">
        <v>423</v>
      </c>
    </row>
    <row r="24" spans="2:3" x14ac:dyDescent="0.25">
      <c r="B24" s="104" t="s">
        <v>424</v>
      </c>
      <c r="C24" s="105" t="s">
        <v>425</v>
      </c>
    </row>
    <row r="25" spans="2:3" x14ac:dyDescent="0.25">
      <c r="B25" s="104" t="s">
        <v>426</v>
      </c>
      <c r="C25" s="105" t="s">
        <v>427</v>
      </c>
    </row>
    <row r="26" spans="2:3" ht="31.5" x14ac:dyDescent="0.25">
      <c r="B26" s="104" t="s">
        <v>428</v>
      </c>
      <c r="C26" s="105" t="s">
        <v>429</v>
      </c>
    </row>
    <row r="27" spans="2:3" ht="31.5" x14ac:dyDescent="0.25">
      <c r="B27" s="104" t="s">
        <v>430</v>
      </c>
      <c r="C27" s="105" t="s">
        <v>431</v>
      </c>
    </row>
    <row r="28" spans="2:3" x14ac:dyDescent="0.25">
      <c r="B28" s="104" t="s">
        <v>432</v>
      </c>
      <c r="C28" s="105" t="s">
        <v>433</v>
      </c>
    </row>
    <row r="29" spans="2:3" x14ac:dyDescent="0.25">
      <c r="B29" s="104" t="s">
        <v>434</v>
      </c>
      <c r="C29" s="105" t="s">
        <v>435</v>
      </c>
    </row>
    <row r="30" spans="2:3" ht="31.5" x14ac:dyDescent="0.25">
      <c r="B30" s="104" t="s">
        <v>436</v>
      </c>
      <c r="C30" s="105" t="s">
        <v>437</v>
      </c>
    </row>
    <row r="31" spans="2:3" ht="31.5" x14ac:dyDescent="0.25">
      <c r="B31" s="104" t="s">
        <v>438</v>
      </c>
      <c r="C31" s="105" t="s">
        <v>439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371"/>
  <sheetViews>
    <sheetView zoomScale="69" zoomScaleNormal="69" workbookViewId="0">
      <selection activeCell="C10" sqref="C10"/>
    </sheetView>
  </sheetViews>
  <sheetFormatPr defaultColWidth="10.75" defaultRowHeight="15.75" x14ac:dyDescent="0.25"/>
  <cols>
    <col min="1" max="1" width="18" style="4" customWidth="1"/>
    <col min="2" max="2" width="8.25" style="84" customWidth="1"/>
    <col min="3" max="3" width="17.25" style="4" customWidth="1"/>
    <col min="4" max="4" width="25.625" style="4" customWidth="1"/>
    <col min="5" max="6" width="34.5" style="4" customWidth="1"/>
    <col min="7" max="7" width="23.75" style="4" customWidth="1"/>
    <col min="8" max="8" width="13.5" style="4" hidden="1" customWidth="1"/>
    <col min="9" max="9" width="21.625" style="4" customWidth="1"/>
    <col min="10" max="10" width="17.25" style="4" hidden="1" customWidth="1"/>
    <col min="11" max="11" width="18.625" style="4" customWidth="1"/>
    <col min="12" max="12" width="13" style="4" hidden="1" customWidth="1"/>
    <col min="13" max="13" width="17.75" style="4" customWidth="1"/>
    <col min="14" max="14" width="11.25" style="4" hidden="1" customWidth="1"/>
    <col min="15" max="15" width="20.125" style="4" customWidth="1"/>
    <col min="16" max="16" width="20.125" style="4" hidden="1" customWidth="1"/>
    <col min="17" max="17" width="16.625" style="4" hidden="1" customWidth="1"/>
    <col min="18" max="18" width="22.125" style="4" customWidth="1"/>
    <col min="19" max="19" width="10.25" style="4" hidden="1" customWidth="1"/>
    <col min="20" max="20" width="21.75" style="5" customWidth="1"/>
    <col min="21" max="21" width="22.25" style="1" customWidth="1"/>
    <col min="22" max="22" width="21" style="18" customWidth="1"/>
    <col min="23" max="23" width="22" style="18" customWidth="1"/>
    <col min="24" max="24" width="30.75" style="18" customWidth="1"/>
    <col min="25" max="25" width="21.5" style="18" customWidth="1"/>
    <col min="26" max="26" width="19.25" style="18" customWidth="1"/>
    <col min="27" max="27" width="18.125" style="18" customWidth="1"/>
    <col min="28" max="28" width="17.625" style="18" customWidth="1"/>
    <col min="29" max="45" width="10.75" style="18"/>
    <col min="46" max="16384" width="10.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16" t="s">
        <v>387</v>
      </c>
      <c r="F2" s="116"/>
      <c r="G2" s="116"/>
      <c r="H2" s="70"/>
      <c r="I2" s="71" t="s">
        <v>132</v>
      </c>
      <c r="J2" s="72"/>
      <c r="K2" s="74" t="s">
        <v>162</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20" t="s">
        <v>160</v>
      </c>
      <c r="F4" s="120"/>
      <c r="G4" s="120"/>
      <c r="H4" s="121"/>
      <c r="I4" s="30" t="s">
        <v>6</v>
      </c>
      <c r="J4" s="73"/>
      <c r="K4" s="73" t="s">
        <v>159</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20" t="s">
        <v>161</v>
      </c>
      <c r="F6" s="120"/>
      <c r="G6" s="120"/>
      <c r="H6" s="121"/>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84</v>
      </c>
      <c r="J7" s="26" t="s">
        <v>66</v>
      </c>
      <c r="K7" s="25" t="s">
        <v>84</v>
      </c>
      <c r="L7" s="26" t="s">
        <v>66</v>
      </c>
      <c r="M7" s="25" t="s">
        <v>84</v>
      </c>
      <c r="N7" s="26" t="s">
        <v>66</v>
      </c>
      <c r="O7" s="25" t="s">
        <v>84</v>
      </c>
      <c r="P7" s="26" t="s">
        <v>66</v>
      </c>
      <c r="Q7" s="26" t="s">
        <v>66</v>
      </c>
      <c r="R7" s="25" t="s">
        <v>85</v>
      </c>
      <c r="S7" s="23" t="s">
        <v>66</v>
      </c>
      <c r="T7" s="27" t="s">
        <v>71</v>
      </c>
      <c r="U7" s="25" t="s">
        <v>86</v>
      </c>
      <c r="V7" s="25" t="s">
        <v>184</v>
      </c>
      <c r="W7" s="16" t="s">
        <v>185</v>
      </c>
      <c r="X7" s="16" t="s">
        <v>186</v>
      </c>
      <c r="Y7" s="16" t="s">
        <v>187</v>
      </c>
      <c r="Z7" s="16" t="s">
        <v>188</v>
      </c>
      <c r="AA7" s="16" t="s">
        <v>189</v>
      </c>
      <c r="AB7" s="16" t="s">
        <v>188</v>
      </c>
    </row>
    <row r="8" spans="1:45" ht="54.75" customHeight="1" x14ac:dyDescent="0.25">
      <c r="A8" s="16"/>
      <c r="B8" s="81"/>
      <c r="C8" s="16"/>
      <c r="D8" s="16"/>
      <c r="E8" s="16"/>
      <c r="F8" s="16"/>
      <c r="G8" s="16"/>
      <c r="H8" s="119" t="s">
        <v>180</v>
      </c>
      <c r="I8" s="119"/>
      <c r="J8" s="117" t="s">
        <v>130</v>
      </c>
      <c r="K8" s="118"/>
      <c r="L8" s="117" t="s">
        <v>131</v>
      </c>
      <c r="M8" s="118"/>
      <c r="N8" s="117" t="s">
        <v>100</v>
      </c>
      <c r="O8" s="118"/>
      <c r="P8" s="14" t="s">
        <v>111</v>
      </c>
      <c r="Q8" s="112" t="s">
        <v>2</v>
      </c>
      <c r="R8" s="113"/>
      <c r="S8" s="114" t="s">
        <v>13</v>
      </c>
      <c r="T8" s="115"/>
      <c r="U8" s="43" t="s">
        <v>17</v>
      </c>
      <c r="V8" s="96" t="s">
        <v>190</v>
      </c>
      <c r="W8" s="94"/>
      <c r="X8" s="94"/>
      <c r="Y8" s="94"/>
      <c r="Z8" s="94"/>
      <c r="AA8" s="94"/>
      <c r="AB8" s="95"/>
    </row>
    <row r="9" spans="1:45" s="7" customFormat="1" ht="60.75" customHeight="1" thickBot="1" x14ac:dyDescent="0.3">
      <c r="A9" s="8" t="s">
        <v>0</v>
      </c>
      <c r="B9" s="80" t="s">
        <v>173</v>
      </c>
      <c r="C9" s="8" t="s">
        <v>164</v>
      </c>
      <c r="D9" s="8" t="s">
        <v>1</v>
      </c>
      <c r="E9" s="8" t="s">
        <v>165</v>
      </c>
      <c r="F9" s="8" t="s">
        <v>447</v>
      </c>
      <c r="G9" s="99" t="s">
        <v>191</v>
      </c>
      <c r="H9" s="32" t="s">
        <v>109</v>
      </c>
      <c r="I9" s="32" t="s">
        <v>110</v>
      </c>
      <c r="J9" s="32" t="s">
        <v>133</v>
      </c>
      <c r="K9" s="32" t="s">
        <v>126</v>
      </c>
      <c r="L9" s="33" t="s">
        <v>134</v>
      </c>
      <c r="M9" s="32" t="s">
        <v>101</v>
      </c>
      <c r="N9" s="33" t="s">
        <v>135</v>
      </c>
      <c r="O9" s="34" t="s">
        <v>99</v>
      </c>
      <c r="P9" s="35" t="s">
        <v>112</v>
      </c>
      <c r="Q9" s="36" t="s">
        <v>136</v>
      </c>
      <c r="R9" s="37" t="s">
        <v>14</v>
      </c>
      <c r="S9" s="32" t="s">
        <v>137</v>
      </c>
      <c r="T9" s="9" t="s">
        <v>13</v>
      </c>
      <c r="U9" s="86" t="s">
        <v>69</v>
      </c>
      <c r="V9" s="97" t="s">
        <v>81</v>
      </c>
      <c r="W9" s="98" t="s">
        <v>72</v>
      </c>
      <c r="X9" s="98" t="s">
        <v>83</v>
      </c>
      <c r="Y9" s="98" t="s">
        <v>73</v>
      </c>
      <c r="Z9" s="98" t="s">
        <v>74</v>
      </c>
      <c r="AA9" s="98" t="s">
        <v>75</v>
      </c>
      <c r="AB9" s="98" t="s">
        <v>181</v>
      </c>
      <c r="AC9" s="28"/>
      <c r="AD9" s="28"/>
      <c r="AE9" s="28"/>
      <c r="AF9" s="28"/>
      <c r="AG9" s="28"/>
      <c r="AH9" s="28"/>
      <c r="AI9" s="28"/>
      <c r="AJ9" s="28"/>
      <c r="AK9" s="28"/>
      <c r="AL9" s="28"/>
      <c r="AM9" s="28"/>
      <c r="AN9" s="28"/>
      <c r="AO9" s="28"/>
      <c r="AP9" s="28"/>
      <c r="AQ9" s="28"/>
      <c r="AR9" s="28"/>
      <c r="AS9" s="28"/>
    </row>
    <row r="10" spans="1:45" s="42" customFormat="1" ht="40.15" customHeight="1" x14ac:dyDescent="0.25">
      <c r="A10" s="40" t="s">
        <v>88</v>
      </c>
      <c r="B10" s="85" t="s">
        <v>87</v>
      </c>
      <c r="C10" s="10" t="s">
        <v>193</v>
      </c>
      <c r="D10" s="10" t="s">
        <v>194</v>
      </c>
      <c r="E10" s="10" t="s">
        <v>195</v>
      </c>
      <c r="F10" s="10" t="s">
        <v>447</v>
      </c>
      <c r="G10" s="10" t="s">
        <v>174</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40.15" customHeight="1" x14ac:dyDescent="0.2">
      <c r="A11" s="40" t="s">
        <v>89</v>
      </c>
      <c r="B11" s="85" t="s">
        <v>87</v>
      </c>
      <c r="C11" s="10" t="s">
        <v>193</v>
      </c>
      <c r="D11" s="10" t="s">
        <v>196</v>
      </c>
      <c r="E11" s="10" t="s">
        <v>197</v>
      </c>
      <c r="F11" s="10" t="s">
        <v>447</v>
      </c>
      <c r="G11" s="10" t="s">
        <v>174</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40.15" customHeight="1" x14ac:dyDescent="0.2">
      <c r="A12" s="40" t="s">
        <v>90</v>
      </c>
      <c r="B12" s="85" t="s">
        <v>87</v>
      </c>
      <c r="C12" s="10" t="s">
        <v>193</v>
      </c>
      <c r="D12" s="10" t="s">
        <v>198</v>
      </c>
      <c r="E12" s="10" t="s">
        <v>199</v>
      </c>
      <c r="F12" s="10" t="s">
        <v>447</v>
      </c>
      <c r="G12" s="10" t="s">
        <v>174</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40.15" customHeight="1" x14ac:dyDescent="0.2">
      <c r="A13" s="40" t="s">
        <v>91</v>
      </c>
      <c r="B13" s="85" t="s">
        <v>87</v>
      </c>
      <c r="C13" s="10" t="s">
        <v>193</v>
      </c>
      <c r="D13" s="10" t="s">
        <v>200</v>
      </c>
      <c r="E13" s="10" t="s">
        <v>201</v>
      </c>
      <c r="F13" s="10" t="s">
        <v>447</v>
      </c>
      <c r="G13" s="10" t="s">
        <v>174</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40.15" customHeight="1" x14ac:dyDescent="0.2">
      <c r="A14" s="40" t="s">
        <v>92</v>
      </c>
      <c r="B14" s="85" t="s">
        <v>87</v>
      </c>
      <c r="C14" s="10" t="s">
        <v>193</v>
      </c>
      <c r="D14" s="10" t="s">
        <v>202</v>
      </c>
      <c r="E14" s="10" t="s">
        <v>203</v>
      </c>
      <c r="F14" s="10" t="s">
        <v>447</v>
      </c>
      <c r="G14" s="10" t="s">
        <v>174</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40.15" customHeight="1" x14ac:dyDescent="0.2">
      <c r="A15" s="40" t="s">
        <v>93</v>
      </c>
      <c r="B15" s="85" t="s">
        <v>87</v>
      </c>
      <c r="C15" s="10" t="s">
        <v>193</v>
      </c>
      <c r="D15" s="10" t="s">
        <v>204</v>
      </c>
      <c r="E15" s="10" t="s">
        <v>205</v>
      </c>
      <c r="F15" s="10" t="s">
        <v>447</v>
      </c>
      <c r="G15" s="10" t="s">
        <v>174</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40.15" customHeight="1" x14ac:dyDescent="0.2">
      <c r="A16" s="40" t="s">
        <v>94</v>
      </c>
      <c r="B16" s="85" t="s">
        <v>87</v>
      </c>
      <c r="C16" s="10" t="s">
        <v>193</v>
      </c>
      <c r="D16" s="10" t="s">
        <v>206</v>
      </c>
      <c r="E16" s="10" t="s">
        <v>207</v>
      </c>
      <c r="F16" s="10" t="s">
        <v>447</v>
      </c>
      <c r="G16" s="10" t="s">
        <v>174</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39.75" customHeight="1" x14ac:dyDescent="0.2">
      <c r="A17" s="40" t="s">
        <v>95</v>
      </c>
      <c r="B17" s="85" t="s">
        <v>87</v>
      </c>
      <c r="C17" s="10" t="s">
        <v>193</v>
      </c>
      <c r="D17" s="10" t="s">
        <v>208</v>
      </c>
      <c r="E17" s="10" t="s">
        <v>209</v>
      </c>
      <c r="F17" s="10" t="s">
        <v>447</v>
      </c>
      <c r="G17" s="10" t="s">
        <v>174</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39.75" customHeight="1" x14ac:dyDescent="0.2">
      <c r="A18" s="40" t="s">
        <v>96</v>
      </c>
      <c r="B18" s="85" t="s">
        <v>87</v>
      </c>
      <c r="C18" s="10" t="s">
        <v>193</v>
      </c>
      <c r="D18" s="10" t="s">
        <v>210</v>
      </c>
      <c r="E18" s="10" t="s">
        <v>211</v>
      </c>
      <c r="F18" s="10" t="s">
        <v>447</v>
      </c>
      <c r="G18" s="10" t="s">
        <v>174</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40.15" customHeight="1" x14ac:dyDescent="0.2">
      <c r="A19" s="40" t="s">
        <v>18</v>
      </c>
      <c r="B19" s="85" t="s">
        <v>87</v>
      </c>
      <c r="C19" s="10" t="s">
        <v>212</v>
      </c>
      <c r="D19" s="10" t="s">
        <v>213</v>
      </c>
      <c r="E19" s="10" t="s">
        <v>214</v>
      </c>
      <c r="F19" s="10" t="s">
        <v>447</v>
      </c>
      <c r="G19" s="10" t="s">
        <v>174</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40.15" customHeight="1" x14ac:dyDescent="0.2">
      <c r="A20" s="40" t="s">
        <v>19</v>
      </c>
      <c r="B20" s="85" t="s">
        <v>87</v>
      </c>
      <c r="C20" s="10" t="s">
        <v>212</v>
      </c>
      <c r="D20" s="10" t="s">
        <v>215</v>
      </c>
      <c r="E20" s="10" t="s">
        <v>216</v>
      </c>
      <c r="F20" s="10" t="s">
        <v>447</v>
      </c>
      <c r="G20" s="10" t="s">
        <v>174</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40.15" customHeight="1" x14ac:dyDescent="0.2">
      <c r="A21" s="40" t="s">
        <v>20</v>
      </c>
      <c r="B21" s="85" t="s">
        <v>87</v>
      </c>
      <c r="C21" s="10" t="s">
        <v>212</v>
      </c>
      <c r="D21" s="10" t="s">
        <v>217</v>
      </c>
      <c r="E21" s="10" t="s">
        <v>218</v>
      </c>
      <c r="F21" s="10" t="s">
        <v>447</v>
      </c>
      <c r="G21" s="10" t="s">
        <v>174</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40.15" customHeight="1" x14ac:dyDescent="0.2">
      <c r="A22" s="40" t="s">
        <v>21</v>
      </c>
      <c r="B22" s="85" t="s">
        <v>87</v>
      </c>
      <c r="C22" s="10" t="s">
        <v>212</v>
      </c>
      <c r="D22" s="10" t="s">
        <v>219</v>
      </c>
      <c r="E22" s="10" t="s">
        <v>220</v>
      </c>
      <c r="F22" s="10" t="s">
        <v>447</v>
      </c>
      <c r="G22" s="10" t="s">
        <v>174</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40.15" customHeight="1" x14ac:dyDescent="0.2">
      <c r="A23" s="40" t="s">
        <v>22</v>
      </c>
      <c r="B23" s="85" t="s">
        <v>87</v>
      </c>
      <c r="C23" s="10" t="s">
        <v>212</v>
      </c>
      <c r="D23" s="10" t="s">
        <v>221</v>
      </c>
      <c r="E23" s="10" t="s">
        <v>222</v>
      </c>
      <c r="F23" s="10" t="s">
        <v>447</v>
      </c>
      <c r="G23" s="10" t="s">
        <v>174</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40.15" customHeight="1" x14ac:dyDescent="0.2">
      <c r="A24" s="40" t="s">
        <v>23</v>
      </c>
      <c r="B24" s="85" t="s">
        <v>87</v>
      </c>
      <c r="C24" s="10" t="s">
        <v>212</v>
      </c>
      <c r="D24" s="10" t="s">
        <v>223</v>
      </c>
      <c r="E24" s="10" t="s">
        <v>224</v>
      </c>
      <c r="F24" s="10" t="s">
        <v>447</v>
      </c>
      <c r="G24" s="10" t="s">
        <v>174</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40.15" customHeight="1" x14ac:dyDescent="0.2">
      <c r="A25" s="40" t="s">
        <v>24</v>
      </c>
      <c r="B25" s="85" t="s">
        <v>87</v>
      </c>
      <c r="C25" s="10" t="s">
        <v>212</v>
      </c>
      <c r="D25" s="10" t="s">
        <v>225</v>
      </c>
      <c r="E25" s="10" t="s">
        <v>226</v>
      </c>
      <c r="F25" s="10" t="s">
        <v>447</v>
      </c>
      <c r="G25" s="10" t="s">
        <v>174</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40.15" customHeight="1" x14ac:dyDescent="0.2">
      <c r="A26" s="40" t="s">
        <v>25</v>
      </c>
      <c r="B26" s="85" t="s">
        <v>87</v>
      </c>
      <c r="C26" s="10" t="s">
        <v>227</v>
      </c>
      <c r="D26" s="10" t="s">
        <v>228</v>
      </c>
      <c r="E26" s="10" t="s">
        <v>229</v>
      </c>
      <c r="F26" s="10" t="s">
        <v>447</v>
      </c>
      <c r="G26" s="10" t="s">
        <v>174</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40.15" customHeight="1" x14ac:dyDescent="0.2">
      <c r="A27" s="40" t="s">
        <v>26</v>
      </c>
      <c r="B27" s="85" t="s">
        <v>87</v>
      </c>
      <c r="C27" s="10" t="s">
        <v>227</v>
      </c>
      <c r="D27" s="10" t="s">
        <v>230</v>
      </c>
      <c r="E27" s="10" t="s">
        <v>231</v>
      </c>
      <c r="F27" s="10" t="s">
        <v>447</v>
      </c>
      <c r="G27" s="10" t="s">
        <v>174</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40.15" customHeight="1" x14ac:dyDescent="0.2">
      <c r="A28" s="40" t="s">
        <v>27</v>
      </c>
      <c r="B28" s="85" t="s">
        <v>87</v>
      </c>
      <c r="C28" s="10" t="s">
        <v>227</v>
      </c>
      <c r="D28" s="10" t="s">
        <v>232</v>
      </c>
      <c r="E28" s="10" t="s">
        <v>233</v>
      </c>
      <c r="F28" s="10" t="s">
        <v>447</v>
      </c>
      <c r="G28" s="10" t="s">
        <v>174</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40.15" customHeight="1" x14ac:dyDescent="0.2">
      <c r="A29" s="40" t="s">
        <v>28</v>
      </c>
      <c r="B29" s="85" t="s">
        <v>87</v>
      </c>
      <c r="C29" s="10" t="s">
        <v>227</v>
      </c>
      <c r="D29" s="10" t="s">
        <v>234</v>
      </c>
      <c r="E29" s="10" t="s">
        <v>235</v>
      </c>
      <c r="F29" s="10" t="s">
        <v>447</v>
      </c>
      <c r="G29" s="10" t="s">
        <v>174</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40.15" customHeight="1" x14ac:dyDescent="0.2">
      <c r="A30" s="40" t="s">
        <v>29</v>
      </c>
      <c r="B30" s="85" t="s">
        <v>87</v>
      </c>
      <c r="C30" s="10" t="s">
        <v>227</v>
      </c>
      <c r="D30" s="10" t="s">
        <v>236</v>
      </c>
      <c r="E30" s="10" t="s">
        <v>237</v>
      </c>
      <c r="F30" s="10" t="s">
        <v>447</v>
      </c>
      <c r="G30" s="10" t="s">
        <v>174</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40.15" customHeight="1" x14ac:dyDescent="0.2">
      <c r="A31" s="40" t="s">
        <v>30</v>
      </c>
      <c r="B31" s="85" t="s">
        <v>87</v>
      </c>
      <c r="C31" s="10" t="s">
        <v>227</v>
      </c>
      <c r="D31" s="10" t="s">
        <v>238</v>
      </c>
      <c r="E31" s="10" t="s">
        <v>239</v>
      </c>
      <c r="F31" s="10" t="s">
        <v>447</v>
      </c>
      <c r="G31" s="10" t="s">
        <v>174</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40.15" customHeight="1" x14ac:dyDescent="0.2">
      <c r="A32" s="40" t="s">
        <v>31</v>
      </c>
      <c r="B32" s="85" t="s">
        <v>87</v>
      </c>
      <c r="C32" s="10" t="s">
        <v>227</v>
      </c>
      <c r="D32" s="10" t="s">
        <v>240</v>
      </c>
      <c r="E32" s="10" t="s">
        <v>241</v>
      </c>
      <c r="F32" s="10" t="s">
        <v>447</v>
      </c>
      <c r="G32" s="10" t="s">
        <v>174</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40.15" customHeight="1" x14ac:dyDescent="0.2">
      <c r="A33" s="40" t="s">
        <v>32</v>
      </c>
      <c r="B33" s="85" t="s">
        <v>87</v>
      </c>
      <c r="C33" s="10" t="s">
        <v>227</v>
      </c>
      <c r="D33" s="10" t="s">
        <v>242</v>
      </c>
      <c r="E33" s="10" t="s">
        <v>243</v>
      </c>
      <c r="F33" s="10" t="s">
        <v>447</v>
      </c>
      <c r="G33" s="10" t="s">
        <v>174</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40.15" customHeight="1" x14ac:dyDescent="0.2">
      <c r="A34" s="40" t="s">
        <v>33</v>
      </c>
      <c r="B34" s="85" t="s">
        <v>87</v>
      </c>
      <c r="C34" s="10" t="s">
        <v>227</v>
      </c>
      <c r="D34" s="10" t="s">
        <v>244</v>
      </c>
      <c r="E34" s="10" t="s">
        <v>245</v>
      </c>
      <c r="F34" s="10" t="s">
        <v>447</v>
      </c>
      <c r="G34" s="10" t="s">
        <v>174</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40.15" customHeight="1" x14ac:dyDescent="0.2">
      <c r="A35" s="40" t="s">
        <v>34</v>
      </c>
      <c r="B35" s="85" t="s">
        <v>87</v>
      </c>
      <c r="C35" s="10" t="s">
        <v>227</v>
      </c>
      <c r="D35" s="10" t="s">
        <v>246</v>
      </c>
      <c r="E35" s="10" t="s">
        <v>247</v>
      </c>
      <c r="F35" s="10" t="s">
        <v>447</v>
      </c>
      <c r="G35" s="10" t="s">
        <v>174</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40.15" customHeight="1" x14ac:dyDescent="0.2">
      <c r="A36" s="40" t="s">
        <v>35</v>
      </c>
      <c r="B36" s="85" t="s">
        <v>87</v>
      </c>
      <c r="C36" s="10" t="s">
        <v>227</v>
      </c>
      <c r="D36" s="10" t="s">
        <v>248</v>
      </c>
      <c r="E36" s="10" t="s">
        <v>249</v>
      </c>
      <c r="F36" s="10" t="s">
        <v>447</v>
      </c>
      <c r="G36" s="10" t="s">
        <v>174</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40.15" customHeight="1" x14ac:dyDescent="0.2">
      <c r="A37" s="40" t="s">
        <v>36</v>
      </c>
      <c r="B37" s="85" t="s">
        <v>87</v>
      </c>
      <c r="C37" s="10" t="s">
        <v>227</v>
      </c>
      <c r="D37" s="10" t="s">
        <v>250</v>
      </c>
      <c r="E37" s="10" t="s">
        <v>251</v>
      </c>
      <c r="F37" s="10" t="s">
        <v>447</v>
      </c>
      <c r="G37" s="10" t="s">
        <v>174</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40.15" customHeight="1" x14ac:dyDescent="0.2">
      <c r="A38" s="40" t="s">
        <v>37</v>
      </c>
      <c r="B38" s="85" t="s">
        <v>87</v>
      </c>
      <c r="C38" s="10" t="s">
        <v>227</v>
      </c>
      <c r="D38" s="10" t="s">
        <v>252</v>
      </c>
      <c r="E38" s="10" t="s">
        <v>253</v>
      </c>
      <c r="F38" s="10" t="s">
        <v>447</v>
      </c>
      <c r="G38" s="10" t="s">
        <v>174</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40.15" customHeight="1" x14ac:dyDescent="0.2">
      <c r="A39" s="40" t="s">
        <v>38</v>
      </c>
      <c r="B39" s="85" t="s">
        <v>87</v>
      </c>
      <c r="C39" s="10" t="s">
        <v>227</v>
      </c>
      <c r="D39" s="10" t="s">
        <v>254</v>
      </c>
      <c r="E39" s="10" t="s">
        <v>255</v>
      </c>
      <c r="F39" s="10" t="s">
        <v>447</v>
      </c>
      <c r="G39" s="10" t="s">
        <v>174</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40.15" customHeight="1" x14ac:dyDescent="0.2">
      <c r="A40" s="40" t="s">
        <v>39</v>
      </c>
      <c r="B40" s="85" t="s">
        <v>87</v>
      </c>
      <c r="C40" s="10" t="s">
        <v>256</v>
      </c>
      <c r="D40" s="10" t="s">
        <v>257</v>
      </c>
      <c r="E40" s="10" t="s">
        <v>258</v>
      </c>
      <c r="F40" s="10" t="s">
        <v>447</v>
      </c>
      <c r="G40" s="10" t="s">
        <v>174</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40.15" customHeight="1" x14ac:dyDescent="0.2">
      <c r="A41" s="40" t="s">
        <v>40</v>
      </c>
      <c r="B41" s="85" t="s">
        <v>87</v>
      </c>
      <c r="C41" s="10" t="s">
        <v>256</v>
      </c>
      <c r="D41" s="10" t="s">
        <v>259</v>
      </c>
      <c r="E41" s="10" t="s">
        <v>260</v>
      </c>
      <c r="F41" s="10" t="s">
        <v>447</v>
      </c>
      <c r="G41" s="10" t="s">
        <v>174</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40.15" customHeight="1" x14ac:dyDescent="0.2">
      <c r="A42" s="40" t="s">
        <v>41</v>
      </c>
      <c r="B42" s="85" t="s">
        <v>87</v>
      </c>
      <c r="C42" s="10" t="s">
        <v>256</v>
      </c>
      <c r="D42" s="10" t="s">
        <v>261</v>
      </c>
      <c r="E42" s="10" t="s">
        <v>262</v>
      </c>
      <c r="F42" s="10" t="s">
        <v>447</v>
      </c>
      <c r="G42" s="10" t="s">
        <v>174</v>
      </c>
      <c r="H42" s="11">
        <f t="shared" ref="H42:H58" si="29">IF(I42="Mycket låg",1,(IF(I42="Låg",2,(IF(I42="Medel",3,(IF(I42="Hög",4,(IF(I42="Mycket hög",5,0)))))))))</f>
        <v>0</v>
      </c>
      <c r="I42" s="38" t="s">
        <v>67</v>
      </c>
      <c r="J42" s="31">
        <f t="shared" ref="J42:J58" si="30">IF(K42="Liten",1,(IF(K42="Medel",2,(IF(K42="Stor",3,0)))))</f>
        <v>0</v>
      </c>
      <c r="K42" s="38" t="s">
        <v>67</v>
      </c>
      <c r="L42" s="31">
        <f t="shared" ref="L42:L58" si="31">IF(M42="Kort",1,(IF(M42="Medel",2,(IF(M42="Lång",3,0)))))</f>
        <v>0</v>
      </c>
      <c r="M42" s="38" t="s">
        <v>67</v>
      </c>
      <c r="N42" s="31">
        <f t="shared" ref="N42:N58" si="32">IF(O42="Lokalt",1,(IF(O42="Regionalt",2,(IF(O42="Nationellt",3,0)))))</f>
        <v>0</v>
      </c>
      <c r="O42" s="38" t="s">
        <v>67</v>
      </c>
      <c r="P42" s="31">
        <f t="shared" ref="P42:P58" si="33">(H42*3+J42+L42+N42)</f>
        <v>0</v>
      </c>
      <c r="Q42" s="31">
        <f t="shared" ref="Q42:Q58" si="34">IF(R42="Låg",1,(IF(R42="Medelhög",2,(IF(R42="Hög",3,(IF(R42="Mycket hög",4,0)))))))</f>
        <v>0</v>
      </c>
      <c r="R42" s="39" t="s">
        <v>67</v>
      </c>
      <c r="S42" s="39">
        <f t="shared" ref="S42:S58" si="35">IF(Q42="","",P42*Q42)</f>
        <v>0</v>
      </c>
      <c r="T42" s="38" t="str">
        <f t="shared" ref="T42:T58"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40.15" customHeight="1" x14ac:dyDescent="0.2">
      <c r="A43" s="40" t="s">
        <v>42</v>
      </c>
      <c r="B43" s="85" t="s">
        <v>87</v>
      </c>
      <c r="C43" s="10" t="s">
        <v>256</v>
      </c>
      <c r="D43" s="10" t="s">
        <v>263</v>
      </c>
      <c r="E43" s="10" t="s">
        <v>264</v>
      </c>
      <c r="F43" s="10" t="s">
        <v>447</v>
      </c>
      <c r="G43" s="10" t="s">
        <v>174</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40.15" customHeight="1" x14ac:dyDescent="0.2">
      <c r="A44" s="40" t="s">
        <v>43</v>
      </c>
      <c r="B44" s="85" t="s">
        <v>87</v>
      </c>
      <c r="C44" s="10" t="s">
        <v>256</v>
      </c>
      <c r="D44" s="10" t="s">
        <v>265</v>
      </c>
      <c r="E44" s="10" t="s">
        <v>266</v>
      </c>
      <c r="F44" s="10" t="s">
        <v>447</v>
      </c>
      <c r="G44" s="10" t="s">
        <v>174</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40.15" customHeight="1" x14ac:dyDescent="0.2">
      <c r="A45" s="40" t="s">
        <v>44</v>
      </c>
      <c r="B45" s="85" t="s">
        <v>87</v>
      </c>
      <c r="C45" s="10" t="s">
        <v>256</v>
      </c>
      <c r="D45" s="10" t="s">
        <v>267</v>
      </c>
      <c r="E45" s="10" t="s">
        <v>268</v>
      </c>
      <c r="F45" s="10" t="s">
        <v>447</v>
      </c>
      <c r="G45" s="10" t="s">
        <v>174</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2" customFormat="1" ht="40.15" customHeight="1" x14ac:dyDescent="0.2">
      <c r="A46" s="40" t="s">
        <v>45</v>
      </c>
      <c r="B46" s="85" t="s">
        <v>87</v>
      </c>
      <c r="C46" s="10" t="s">
        <v>256</v>
      </c>
      <c r="D46" s="10" t="s">
        <v>269</v>
      </c>
      <c r="E46" s="10" t="s">
        <v>270</v>
      </c>
      <c r="F46" s="10" t="s">
        <v>447</v>
      </c>
      <c r="G46" s="10" t="s">
        <v>174</v>
      </c>
      <c r="H46" s="11">
        <f t="shared" si="29"/>
        <v>0</v>
      </c>
      <c r="I46" s="38" t="s">
        <v>67</v>
      </c>
      <c r="J46" s="31">
        <f t="shared" si="30"/>
        <v>0</v>
      </c>
      <c r="K46" s="38" t="s">
        <v>67</v>
      </c>
      <c r="L46" s="31">
        <f t="shared" si="31"/>
        <v>0</v>
      </c>
      <c r="M46" s="38" t="s">
        <v>67</v>
      </c>
      <c r="N46" s="31">
        <f t="shared" si="32"/>
        <v>0</v>
      </c>
      <c r="O46" s="38" t="s">
        <v>67</v>
      </c>
      <c r="P46" s="31">
        <f t="shared" si="33"/>
        <v>0</v>
      </c>
      <c r="Q46" s="31">
        <f t="shared" si="34"/>
        <v>0</v>
      </c>
      <c r="R46" s="39" t="s">
        <v>67</v>
      </c>
      <c r="S46" s="39">
        <f t="shared" si="35"/>
        <v>0</v>
      </c>
      <c r="T46" s="38" t="str">
        <f t="shared" si="36"/>
        <v/>
      </c>
      <c r="U46" s="38" t="s">
        <v>67</v>
      </c>
      <c r="V46" s="92" t="s">
        <v>77</v>
      </c>
      <c r="W46" s="93" t="s">
        <v>67</v>
      </c>
      <c r="X46" s="93" t="s">
        <v>82</v>
      </c>
      <c r="Y46" s="92" t="s">
        <v>68</v>
      </c>
      <c r="Z46" s="92" t="s">
        <v>76</v>
      </c>
      <c r="AA46" s="92" t="s">
        <v>67</v>
      </c>
      <c r="AB46" s="92" t="s">
        <v>76</v>
      </c>
      <c r="AC46" s="15"/>
      <c r="AD46" s="15"/>
      <c r="AE46" s="15"/>
      <c r="AF46" s="15"/>
      <c r="AG46" s="15"/>
      <c r="AH46" s="15"/>
      <c r="AI46" s="15"/>
      <c r="AJ46" s="15"/>
      <c r="AK46" s="15"/>
      <c r="AL46" s="15"/>
      <c r="AM46" s="15"/>
      <c r="AN46" s="15"/>
      <c r="AO46" s="15"/>
      <c r="AP46" s="15"/>
      <c r="AQ46" s="15"/>
      <c r="AR46" s="15"/>
      <c r="AS46" s="15"/>
    </row>
    <row r="47" spans="1:45" s="12" customFormat="1" ht="40.15" customHeight="1" x14ac:dyDescent="0.2">
      <c r="A47" s="40" t="s">
        <v>46</v>
      </c>
      <c r="B47" s="85" t="s">
        <v>87</v>
      </c>
      <c r="C47" s="10" t="s">
        <v>271</v>
      </c>
      <c r="D47" s="10" t="s">
        <v>272</v>
      </c>
      <c r="E47" s="10" t="s">
        <v>273</v>
      </c>
      <c r="F47" s="10" t="s">
        <v>447</v>
      </c>
      <c r="G47" s="10" t="s">
        <v>174</v>
      </c>
      <c r="H47" s="11">
        <f t="shared" si="29"/>
        <v>0</v>
      </c>
      <c r="I47" s="38" t="s">
        <v>67</v>
      </c>
      <c r="J47" s="31">
        <f t="shared" si="30"/>
        <v>0</v>
      </c>
      <c r="K47" s="38" t="s">
        <v>67</v>
      </c>
      <c r="L47" s="31">
        <f t="shared" si="31"/>
        <v>0</v>
      </c>
      <c r="M47" s="38" t="s">
        <v>67</v>
      </c>
      <c r="N47" s="31">
        <f t="shared" si="32"/>
        <v>0</v>
      </c>
      <c r="O47" s="38" t="s">
        <v>67</v>
      </c>
      <c r="P47" s="31">
        <f t="shared" si="33"/>
        <v>0</v>
      </c>
      <c r="Q47" s="31">
        <f t="shared" si="34"/>
        <v>0</v>
      </c>
      <c r="R47" s="39" t="s">
        <v>67</v>
      </c>
      <c r="S47" s="39">
        <f t="shared" si="35"/>
        <v>0</v>
      </c>
      <c r="T47" s="38" t="str">
        <f t="shared" si="36"/>
        <v/>
      </c>
      <c r="U47" s="38" t="s">
        <v>67</v>
      </c>
      <c r="V47" s="92" t="s">
        <v>77</v>
      </c>
      <c r="W47" s="93" t="s">
        <v>67</v>
      </c>
      <c r="X47" s="93" t="s">
        <v>82</v>
      </c>
      <c r="Y47" s="92" t="s">
        <v>68</v>
      </c>
      <c r="Z47" s="92" t="s">
        <v>76</v>
      </c>
      <c r="AA47" s="92" t="s">
        <v>67</v>
      </c>
      <c r="AB47" s="92" t="s">
        <v>76</v>
      </c>
      <c r="AC47" s="15"/>
      <c r="AD47" s="15"/>
      <c r="AE47" s="15"/>
      <c r="AF47" s="15"/>
      <c r="AG47" s="15"/>
      <c r="AH47" s="15"/>
      <c r="AI47" s="15"/>
      <c r="AJ47" s="15"/>
      <c r="AK47" s="15"/>
      <c r="AL47" s="15"/>
      <c r="AM47" s="15"/>
      <c r="AN47" s="15"/>
      <c r="AO47" s="15"/>
      <c r="AP47" s="15"/>
      <c r="AQ47" s="15"/>
      <c r="AR47" s="15"/>
      <c r="AS47" s="15"/>
    </row>
    <row r="48" spans="1:45" s="12" customFormat="1" ht="40.15" customHeight="1" x14ac:dyDescent="0.2">
      <c r="A48" s="40" t="s">
        <v>47</v>
      </c>
      <c r="B48" s="85" t="s">
        <v>87</v>
      </c>
      <c r="C48" s="10" t="s">
        <v>271</v>
      </c>
      <c r="D48" s="10" t="s">
        <v>274</v>
      </c>
      <c r="E48" s="10" t="s">
        <v>275</v>
      </c>
      <c r="F48" s="10" t="s">
        <v>447</v>
      </c>
      <c r="G48" s="10" t="s">
        <v>174</v>
      </c>
      <c r="H48" s="11">
        <f t="shared" si="29"/>
        <v>0</v>
      </c>
      <c r="I48" s="38" t="s">
        <v>67</v>
      </c>
      <c r="J48" s="31">
        <f t="shared" si="30"/>
        <v>0</v>
      </c>
      <c r="K48" s="38" t="s">
        <v>67</v>
      </c>
      <c r="L48" s="31">
        <f t="shared" si="31"/>
        <v>0</v>
      </c>
      <c r="M48" s="38" t="s">
        <v>67</v>
      </c>
      <c r="N48" s="31">
        <f t="shared" si="32"/>
        <v>0</v>
      </c>
      <c r="O48" s="38" t="s">
        <v>67</v>
      </c>
      <c r="P48" s="31">
        <f t="shared" si="33"/>
        <v>0</v>
      </c>
      <c r="Q48" s="31">
        <f t="shared" si="34"/>
        <v>0</v>
      </c>
      <c r="R48" s="39" t="s">
        <v>67</v>
      </c>
      <c r="S48" s="39">
        <f t="shared" si="35"/>
        <v>0</v>
      </c>
      <c r="T48" s="38" t="str">
        <f t="shared" si="36"/>
        <v/>
      </c>
      <c r="U48" s="38" t="s">
        <v>67</v>
      </c>
      <c r="V48" s="92" t="s">
        <v>77</v>
      </c>
      <c r="W48" s="93" t="s">
        <v>67</v>
      </c>
      <c r="X48" s="93" t="s">
        <v>82</v>
      </c>
      <c r="Y48" s="92" t="s">
        <v>68</v>
      </c>
      <c r="Z48" s="92" t="s">
        <v>76</v>
      </c>
      <c r="AA48" s="92" t="s">
        <v>67</v>
      </c>
      <c r="AB48" s="92" t="s">
        <v>76</v>
      </c>
      <c r="AC48" s="15"/>
      <c r="AD48" s="15"/>
      <c r="AE48" s="15"/>
      <c r="AF48" s="15"/>
      <c r="AG48" s="15"/>
      <c r="AH48" s="15"/>
      <c r="AI48" s="15"/>
      <c r="AJ48" s="15"/>
      <c r="AK48" s="15"/>
      <c r="AL48" s="15"/>
      <c r="AM48" s="15"/>
      <c r="AN48" s="15"/>
      <c r="AO48" s="15"/>
      <c r="AP48" s="15"/>
      <c r="AQ48" s="15"/>
      <c r="AR48" s="15"/>
      <c r="AS48" s="15"/>
    </row>
    <row r="49" spans="1:45" s="12" customFormat="1" ht="40.15" customHeight="1" x14ac:dyDescent="0.2">
      <c r="A49" s="40" t="s">
        <v>48</v>
      </c>
      <c r="B49" s="85" t="s">
        <v>87</v>
      </c>
      <c r="C49" s="10" t="s">
        <v>276</v>
      </c>
      <c r="D49" s="10" t="s">
        <v>277</v>
      </c>
      <c r="E49" s="10" t="s">
        <v>278</v>
      </c>
      <c r="F49" s="10" t="s">
        <v>447</v>
      </c>
      <c r="G49" s="10" t="s">
        <v>174</v>
      </c>
      <c r="H49" s="11">
        <f t="shared" si="29"/>
        <v>0</v>
      </c>
      <c r="I49" s="38" t="s">
        <v>67</v>
      </c>
      <c r="J49" s="31">
        <f t="shared" si="30"/>
        <v>0</v>
      </c>
      <c r="K49" s="38" t="s">
        <v>67</v>
      </c>
      <c r="L49" s="31">
        <f t="shared" si="31"/>
        <v>0</v>
      </c>
      <c r="M49" s="38" t="s">
        <v>67</v>
      </c>
      <c r="N49" s="31">
        <f t="shared" si="32"/>
        <v>0</v>
      </c>
      <c r="O49" s="38" t="s">
        <v>67</v>
      </c>
      <c r="P49" s="31">
        <f t="shared" si="33"/>
        <v>0</v>
      </c>
      <c r="Q49" s="31">
        <f t="shared" si="34"/>
        <v>0</v>
      </c>
      <c r="R49" s="39" t="s">
        <v>67</v>
      </c>
      <c r="S49" s="39">
        <f t="shared" si="35"/>
        <v>0</v>
      </c>
      <c r="T49" s="38" t="str">
        <f t="shared" si="36"/>
        <v/>
      </c>
      <c r="U49" s="38" t="s">
        <v>67</v>
      </c>
      <c r="V49" s="92" t="s">
        <v>77</v>
      </c>
      <c r="W49" s="93" t="s">
        <v>67</v>
      </c>
      <c r="X49" s="93" t="s">
        <v>82</v>
      </c>
      <c r="Y49" s="92" t="s">
        <v>68</v>
      </c>
      <c r="Z49" s="92" t="s">
        <v>76</v>
      </c>
      <c r="AA49" s="92" t="s">
        <v>67</v>
      </c>
      <c r="AB49" s="92" t="s">
        <v>76</v>
      </c>
      <c r="AC49" s="15"/>
      <c r="AD49" s="15"/>
      <c r="AE49" s="15"/>
      <c r="AF49" s="15"/>
      <c r="AG49" s="15"/>
      <c r="AH49" s="15"/>
      <c r="AI49" s="15"/>
      <c r="AJ49" s="15"/>
      <c r="AK49" s="15"/>
      <c r="AL49" s="15"/>
      <c r="AM49" s="15"/>
      <c r="AN49" s="15"/>
      <c r="AO49" s="15"/>
      <c r="AP49" s="15"/>
      <c r="AQ49" s="15"/>
      <c r="AR49" s="15"/>
      <c r="AS49" s="15"/>
    </row>
    <row r="50" spans="1:45" s="12" customFormat="1" ht="40.15" customHeight="1" x14ac:dyDescent="0.2">
      <c r="A50" s="40" t="s">
        <v>49</v>
      </c>
      <c r="B50" s="85" t="s">
        <v>87</v>
      </c>
      <c r="C50" s="10" t="s">
        <v>276</v>
      </c>
      <c r="D50" s="10" t="s">
        <v>279</v>
      </c>
      <c r="E50" s="10" t="s">
        <v>280</v>
      </c>
      <c r="F50" s="10" t="s">
        <v>447</v>
      </c>
      <c r="G50" s="10" t="s">
        <v>174</v>
      </c>
      <c r="H50" s="11">
        <f t="shared" si="29"/>
        <v>0</v>
      </c>
      <c r="I50" s="38" t="s">
        <v>67</v>
      </c>
      <c r="J50" s="31">
        <f t="shared" si="30"/>
        <v>0</v>
      </c>
      <c r="K50" s="38" t="s">
        <v>67</v>
      </c>
      <c r="L50" s="31">
        <f t="shared" si="31"/>
        <v>0</v>
      </c>
      <c r="M50" s="38" t="s">
        <v>67</v>
      </c>
      <c r="N50" s="31">
        <f t="shared" si="32"/>
        <v>0</v>
      </c>
      <c r="O50" s="38" t="s">
        <v>67</v>
      </c>
      <c r="P50" s="31">
        <f t="shared" si="33"/>
        <v>0</v>
      </c>
      <c r="Q50" s="31">
        <f t="shared" si="34"/>
        <v>0</v>
      </c>
      <c r="R50" s="39" t="s">
        <v>67</v>
      </c>
      <c r="S50" s="39">
        <f t="shared" si="35"/>
        <v>0</v>
      </c>
      <c r="T50" s="38" t="str">
        <f t="shared" si="36"/>
        <v/>
      </c>
      <c r="U50" s="38" t="s">
        <v>67</v>
      </c>
      <c r="V50" s="92" t="s">
        <v>77</v>
      </c>
      <c r="W50" s="93" t="s">
        <v>67</v>
      </c>
      <c r="X50" s="93" t="s">
        <v>82</v>
      </c>
      <c r="Y50" s="92" t="s">
        <v>68</v>
      </c>
      <c r="Z50" s="92" t="s">
        <v>76</v>
      </c>
      <c r="AA50" s="92" t="s">
        <v>67</v>
      </c>
      <c r="AB50" s="92" t="s">
        <v>76</v>
      </c>
      <c r="AC50" s="15"/>
      <c r="AD50" s="15"/>
      <c r="AE50" s="15"/>
      <c r="AF50" s="15"/>
      <c r="AG50" s="15"/>
      <c r="AH50" s="15"/>
      <c r="AI50" s="15"/>
      <c r="AJ50" s="15"/>
      <c r="AK50" s="15"/>
      <c r="AL50" s="15"/>
      <c r="AM50" s="15"/>
      <c r="AN50" s="15"/>
      <c r="AO50" s="15"/>
      <c r="AP50" s="15"/>
      <c r="AQ50" s="15"/>
      <c r="AR50" s="15"/>
      <c r="AS50" s="15"/>
    </row>
    <row r="51" spans="1:45" s="12" customFormat="1" ht="40.15" customHeight="1" x14ac:dyDescent="0.2">
      <c r="A51" s="40" t="s">
        <v>50</v>
      </c>
      <c r="B51" s="85" t="s">
        <v>87</v>
      </c>
      <c r="C51" s="10" t="s">
        <v>276</v>
      </c>
      <c r="D51" s="10" t="s">
        <v>281</v>
      </c>
      <c r="E51" s="10" t="s">
        <v>282</v>
      </c>
      <c r="F51" s="10" t="s">
        <v>447</v>
      </c>
      <c r="G51" s="10" t="s">
        <v>174</v>
      </c>
      <c r="H51" s="11">
        <f t="shared" si="29"/>
        <v>0</v>
      </c>
      <c r="I51" s="38" t="s">
        <v>67</v>
      </c>
      <c r="J51" s="31">
        <f t="shared" si="30"/>
        <v>0</v>
      </c>
      <c r="K51" s="38" t="s">
        <v>67</v>
      </c>
      <c r="L51" s="31">
        <f t="shared" si="31"/>
        <v>0</v>
      </c>
      <c r="M51" s="38" t="s">
        <v>67</v>
      </c>
      <c r="N51" s="31">
        <f t="shared" si="32"/>
        <v>0</v>
      </c>
      <c r="O51" s="38" t="s">
        <v>67</v>
      </c>
      <c r="P51" s="31">
        <f t="shared" si="33"/>
        <v>0</v>
      </c>
      <c r="Q51" s="31">
        <f t="shared" si="34"/>
        <v>0</v>
      </c>
      <c r="R51" s="39" t="s">
        <v>67</v>
      </c>
      <c r="S51" s="39">
        <f t="shared" si="35"/>
        <v>0</v>
      </c>
      <c r="T51" s="38" t="str">
        <f t="shared" si="36"/>
        <v/>
      </c>
      <c r="U51" s="38" t="s">
        <v>67</v>
      </c>
      <c r="V51" s="92" t="s">
        <v>77</v>
      </c>
      <c r="W51" s="93" t="s">
        <v>67</v>
      </c>
      <c r="X51" s="93" t="s">
        <v>82</v>
      </c>
      <c r="Y51" s="92" t="s">
        <v>68</v>
      </c>
      <c r="Z51" s="92" t="s">
        <v>76</v>
      </c>
      <c r="AA51" s="92" t="s">
        <v>67</v>
      </c>
      <c r="AB51" s="92" t="s">
        <v>76</v>
      </c>
      <c r="AC51" s="15"/>
      <c r="AD51" s="15"/>
      <c r="AE51" s="15"/>
      <c r="AF51" s="15"/>
      <c r="AG51" s="15"/>
      <c r="AH51" s="15"/>
      <c r="AI51" s="15"/>
      <c r="AJ51" s="15"/>
      <c r="AK51" s="15"/>
      <c r="AL51" s="15"/>
      <c r="AM51" s="15"/>
      <c r="AN51" s="15"/>
      <c r="AO51" s="15"/>
      <c r="AP51" s="15"/>
      <c r="AQ51" s="15"/>
      <c r="AR51" s="15"/>
      <c r="AS51" s="15"/>
    </row>
    <row r="52" spans="1:45" s="12" customFormat="1" ht="40.15" customHeight="1" x14ac:dyDescent="0.2">
      <c r="A52" s="40" t="s">
        <v>51</v>
      </c>
      <c r="B52" s="85" t="s">
        <v>87</v>
      </c>
      <c r="C52" s="10" t="s">
        <v>276</v>
      </c>
      <c r="D52" s="10" t="s">
        <v>283</v>
      </c>
      <c r="E52" s="10" t="s">
        <v>284</v>
      </c>
      <c r="F52" s="10" t="s">
        <v>447</v>
      </c>
      <c r="G52" s="10" t="s">
        <v>174</v>
      </c>
      <c r="H52" s="11">
        <f t="shared" si="29"/>
        <v>0</v>
      </c>
      <c r="I52" s="38" t="s">
        <v>67</v>
      </c>
      <c r="J52" s="31">
        <f t="shared" si="30"/>
        <v>0</v>
      </c>
      <c r="K52" s="38" t="s">
        <v>67</v>
      </c>
      <c r="L52" s="31">
        <f t="shared" si="31"/>
        <v>0</v>
      </c>
      <c r="M52" s="38" t="s">
        <v>67</v>
      </c>
      <c r="N52" s="31">
        <f t="shared" si="32"/>
        <v>0</v>
      </c>
      <c r="O52" s="38" t="s">
        <v>67</v>
      </c>
      <c r="P52" s="31">
        <f t="shared" si="33"/>
        <v>0</v>
      </c>
      <c r="Q52" s="31">
        <f t="shared" si="34"/>
        <v>0</v>
      </c>
      <c r="R52" s="39" t="s">
        <v>67</v>
      </c>
      <c r="S52" s="39">
        <f t="shared" si="35"/>
        <v>0</v>
      </c>
      <c r="T52" s="38" t="str">
        <f t="shared" si="36"/>
        <v/>
      </c>
      <c r="U52" s="38" t="s">
        <v>67</v>
      </c>
      <c r="V52" s="92" t="s">
        <v>77</v>
      </c>
      <c r="W52" s="93" t="s">
        <v>67</v>
      </c>
      <c r="X52" s="93" t="s">
        <v>82</v>
      </c>
      <c r="Y52" s="92" t="s">
        <v>68</v>
      </c>
      <c r="Z52" s="92" t="s">
        <v>76</v>
      </c>
      <c r="AA52" s="92" t="s">
        <v>67</v>
      </c>
      <c r="AB52" s="92" t="s">
        <v>76</v>
      </c>
      <c r="AC52" s="15"/>
      <c r="AD52" s="15"/>
      <c r="AE52" s="15"/>
      <c r="AF52" s="15"/>
      <c r="AG52" s="15"/>
      <c r="AH52" s="15"/>
      <c r="AI52" s="15"/>
      <c r="AJ52" s="15"/>
      <c r="AK52" s="15"/>
      <c r="AL52" s="15"/>
      <c r="AM52" s="15"/>
      <c r="AN52" s="15"/>
      <c r="AO52" s="15"/>
      <c r="AP52" s="15"/>
      <c r="AQ52" s="15"/>
      <c r="AR52" s="15"/>
      <c r="AS52" s="15"/>
    </row>
    <row r="53" spans="1:45" s="12" customFormat="1" ht="40.15" customHeight="1" x14ac:dyDescent="0.2">
      <c r="A53" s="40" t="s">
        <v>52</v>
      </c>
      <c r="B53" s="85" t="s">
        <v>87</v>
      </c>
      <c r="C53" s="10" t="s">
        <v>276</v>
      </c>
      <c r="D53" s="10" t="s">
        <v>285</v>
      </c>
      <c r="E53" s="10" t="s">
        <v>286</v>
      </c>
      <c r="F53" s="10" t="s">
        <v>447</v>
      </c>
      <c r="G53" s="10" t="s">
        <v>174</v>
      </c>
      <c r="H53" s="11">
        <f t="shared" si="29"/>
        <v>0</v>
      </c>
      <c r="I53" s="38" t="s">
        <v>67</v>
      </c>
      <c r="J53" s="31">
        <f t="shared" si="30"/>
        <v>0</v>
      </c>
      <c r="K53" s="38" t="s">
        <v>67</v>
      </c>
      <c r="L53" s="31">
        <f t="shared" si="31"/>
        <v>0</v>
      </c>
      <c r="M53" s="38" t="s">
        <v>67</v>
      </c>
      <c r="N53" s="31">
        <f t="shared" si="32"/>
        <v>0</v>
      </c>
      <c r="O53" s="38" t="s">
        <v>67</v>
      </c>
      <c r="P53" s="31">
        <f t="shared" si="33"/>
        <v>0</v>
      </c>
      <c r="Q53" s="31">
        <f t="shared" si="34"/>
        <v>0</v>
      </c>
      <c r="R53" s="39" t="s">
        <v>67</v>
      </c>
      <c r="S53" s="39">
        <f t="shared" si="35"/>
        <v>0</v>
      </c>
      <c r="T53" s="38" t="str">
        <f t="shared" si="36"/>
        <v/>
      </c>
      <c r="U53" s="38" t="s">
        <v>67</v>
      </c>
      <c r="V53" s="92" t="s">
        <v>77</v>
      </c>
      <c r="W53" s="93" t="s">
        <v>67</v>
      </c>
      <c r="X53" s="93" t="s">
        <v>82</v>
      </c>
      <c r="Y53" s="92" t="s">
        <v>68</v>
      </c>
      <c r="Z53" s="92" t="s">
        <v>76</v>
      </c>
      <c r="AA53" s="92" t="s">
        <v>67</v>
      </c>
      <c r="AB53" s="92" t="s">
        <v>76</v>
      </c>
      <c r="AC53" s="15"/>
      <c r="AD53" s="15"/>
      <c r="AE53" s="15"/>
      <c r="AF53" s="15"/>
      <c r="AG53" s="15"/>
      <c r="AH53" s="15"/>
      <c r="AI53" s="15"/>
      <c r="AJ53" s="15"/>
      <c r="AK53" s="15"/>
      <c r="AL53" s="15"/>
      <c r="AM53" s="15"/>
      <c r="AN53" s="15"/>
      <c r="AO53" s="15"/>
      <c r="AP53" s="15"/>
      <c r="AQ53" s="15"/>
      <c r="AR53" s="15"/>
      <c r="AS53" s="15"/>
    </row>
    <row r="54" spans="1:45" s="12" customFormat="1" ht="40.15" customHeight="1" x14ac:dyDescent="0.2">
      <c r="A54" s="40" t="s">
        <v>53</v>
      </c>
      <c r="B54" s="85" t="s">
        <v>87</v>
      </c>
      <c r="C54" s="10" t="s">
        <v>276</v>
      </c>
      <c r="D54" s="10" t="s">
        <v>287</v>
      </c>
      <c r="E54" s="10" t="s">
        <v>288</v>
      </c>
      <c r="F54" s="10" t="s">
        <v>447</v>
      </c>
      <c r="G54" s="10" t="s">
        <v>174</v>
      </c>
      <c r="H54" s="11">
        <f t="shared" si="29"/>
        <v>0</v>
      </c>
      <c r="I54" s="38" t="s">
        <v>67</v>
      </c>
      <c r="J54" s="31">
        <f t="shared" si="30"/>
        <v>0</v>
      </c>
      <c r="K54" s="38" t="s">
        <v>67</v>
      </c>
      <c r="L54" s="31">
        <f t="shared" si="31"/>
        <v>0</v>
      </c>
      <c r="M54" s="38" t="s">
        <v>67</v>
      </c>
      <c r="N54" s="31">
        <f t="shared" si="32"/>
        <v>0</v>
      </c>
      <c r="O54" s="38" t="s">
        <v>67</v>
      </c>
      <c r="P54" s="31">
        <f t="shared" si="33"/>
        <v>0</v>
      </c>
      <c r="Q54" s="31">
        <f t="shared" si="34"/>
        <v>0</v>
      </c>
      <c r="R54" s="39" t="s">
        <v>67</v>
      </c>
      <c r="S54" s="39">
        <f t="shared" si="35"/>
        <v>0</v>
      </c>
      <c r="T54" s="38" t="str">
        <f t="shared" si="36"/>
        <v/>
      </c>
      <c r="U54" s="38" t="s">
        <v>67</v>
      </c>
      <c r="V54" s="92" t="s">
        <v>77</v>
      </c>
      <c r="W54" s="93" t="s">
        <v>67</v>
      </c>
      <c r="X54" s="93" t="s">
        <v>82</v>
      </c>
      <c r="Y54" s="92" t="s">
        <v>68</v>
      </c>
      <c r="Z54" s="92" t="s">
        <v>76</v>
      </c>
      <c r="AA54" s="92" t="s">
        <v>67</v>
      </c>
      <c r="AB54" s="92" t="s">
        <v>76</v>
      </c>
      <c r="AC54" s="15"/>
      <c r="AD54" s="15"/>
      <c r="AE54" s="15"/>
      <c r="AF54" s="15"/>
      <c r="AG54" s="15"/>
      <c r="AH54" s="15"/>
      <c r="AI54" s="15"/>
      <c r="AJ54" s="15"/>
      <c r="AK54" s="15"/>
      <c r="AL54" s="15"/>
      <c r="AM54" s="15"/>
      <c r="AN54" s="15"/>
      <c r="AO54" s="15"/>
      <c r="AP54" s="15"/>
      <c r="AQ54" s="15"/>
      <c r="AR54" s="15"/>
      <c r="AS54" s="15"/>
    </row>
    <row r="55" spans="1:45" s="12" customFormat="1" ht="40.15" customHeight="1" x14ac:dyDescent="0.2">
      <c r="A55" s="40" t="s">
        <v>54</v>
      </c>
      <c r="B55" s="85" t="s">
        <v>87</v>
      </c>
      <c r="C55" s="10" t="s">
        <v>276</v>
      </c>
      <c r="D55" s="10" t="s">
        <v>289</v>
      </c>
      <c r="E55" s="10" t="s">
        <v>290</v>
      </c>
      <c r="F55" s="10" t="s">
        <v>447</v>
      </c>
      <c r="G55" s="10" t="s">
        <v>174</v>
      </c>
      <c r="H55" s="11">
        <f t="shared" si="29"/>
        <v>0</v>
      </c>
      <c r="I55" s="38" t="s">
        <v>67</v>
      </c>
      <c r="J55" s="31">
        <f t="shared" si="30"/>
        <v>0</v>
      </c>
      <c r="K55" s="38" t="s">
        <v>67</v>
      </c>
      <c r="L55" s="31">
        <f t="shared" si="31"/>
        <v>0</v>
      </c>
      <c r="M55" s="38" t="s">
        <v>67</v>
      </c>
      <c r="N55" s="31">
        <f t="shared" si="32"/>
        <v>0</v>
      </c>
      <c r="O55" s="38" t="s">
        <v>67</v>
      </c>
      <c r="P55" s="31">
        <f t="shared" si="33"/>
        <v>0</v>
      </c>
      <c r="Q55" s="31">
        <f t="shared" si="34"/>
        <v>0</v>
      </c>
      <c r="R55" s="39" t="s">
        <v>67</v>
      </c>
      <c r="S55" s="39">
        <f t="shared" si="35"/>
        <v>0</v>
      </c>
      <c r="T55" s="38" t="str">
        <f t="shared" si="36"/>
        <v/>
      </c>
      <c r="U55" s="38" t="s">
        <v>67</v>
      </c>
      <c r="V55" s="92" t="s">
        <v>77</v>
      </c>
      <c r="W55" s="93" t="s">
        <v>67</v>
      </c>
      <c r="X55" s="93" t="s">
        <v>82</v>
      </c>
      <c r="Y55" s="92" t="s">
        <v>68</v>
      </c>
      <c r="Z55" s="92" t="s">
        <v>76</v>
      </c>
      <c r="AA55" s="92" t="s">
        <v>67</v>
      </c>
      <c r="AB55" s="92" t="s">
        <v>76</v>
      </c>
      <c r="AC55" s="15"/>
      <c r="AD55" s="15"/>
      <c r="AE55" s="15"/>
      <c r="AF55" s="15"/>
      <c r="AG55" s="15"/>
      <c r="AH55" s="15"/>
      <c r="AI55" s="15"/>
      <c r="AJ55" s="15"/>
      <c r="AK55" s="15"/>
      <c r="AL55" s="15"/>
      <c r="AM55" s="15"/>
      <c r="AN55" s="15"/>
      <c r="AO55" s="15"/>
      <c r="AP55" s="15"/>
      <c r="AQ55" s="15"/>
      <c r="AR55" s="15"/>
      <c r="AS55" s="15"/>
    </row>
    <row r="56" spans="1:45" s="12" customFormat="1" ht="40.15" customHeight="1" x14ac:dyDescent="0.2">
      <c r="A56" s="40" t="s">
        <v>55</v>
      </c>
      <c r="B56" s="85" t="s">
        <v>87</v>
      </c>
      <c r="C56" s="10" t="s">
        <v>276</v>
      </c>
      <c r="D56" s="10" t="s">
        <v>291</v>
      </c>
      <c r="E56" s="10" t="s">
        <v>292</v>
      </c>
      <c r="F56" s="10" t="s">
        <v>447</v>
      </c>
      <c r="G56" s="10" t="s">
        <v>174</v>
      </c>
      <c r="H56" s="11">
        <f t="shared" si="29"/>
        <v>0</v>
      </c>
      <c r="I56" s="38" t="s">
        <v>67</v>
      </c>
      <c r="J56" s="31">
        <f t="shared" si="30"/>
        <v>0</v>
      </c>
      <c r="K56" s="38" t="s">
        <v>67</v>
      </c>
      <c r="L56" s="31">
        <f t="shared" si="31"/>
        <v>0</v>
      </c>
      <c r="M56" s="38" t="s">
        <v>67</v>
      </c>
      <c r="N56" s="31">
        <f t="shared" si="32"/>
        <v>0</v>
      </c>
      <c r="O56" s="38" t="s">
        <v>67</v>
      </c>
      <c r="P56" s="31">
        <f t="shared" si="33"/>
        <v>0</v>
      </c>
      <c r="Q56" s="31">
        <f t="shared" si="34"/>
        <v>0</v>
      </c>
      <c r="R56" s="39" t="s">
        <v>67</v>
      </c>
      <c r="S56" s="39">
        <f t="shared" si="35"/>
        <v>0</v>
      </c>
      <c r="T56" s="38" t="str">
        <f t="shared" si="36"/>
        <v/>
      </c>
      <c r="U56" s="38" t="s">
        <v>67</v>
      </c>
      <c r="V56" s="92" t="s">
        <v>77</v>
      </c>
      <c r="W56" s="93" t="s">
        <v>67</v>
      </c>
      <c r="X56" s="93" t="s">
        <v>82</v>
      </c>
      <c r="Y56" s="92" t="s">
        <v>68</v>
      </c>
      <c r="Z56" s="92" t="s">
        <v>76</v>
      </c>
      <c r="AA56" s="92" t="s">
        <v>67</v>
      </c>
      <c r="AB56" s="92" t="s">
        <v>76</v>
      </c>
      <c r="AC56" s="15"/>
      <c r="AD56" s="15"/>
      <c r="AE56" s="15"/>
      <c r="AF56" s="15"/>
      <c r="AG56" s="15"/>
      <c r="AH56" s="15"/>
      <c r="AI56" s="15"/>
      <c r="AJ56" s="15"/>
      <c r="AK56" s="15"/>
      <c r="AL56" s="15"/>
      <c r="AM56" s="15"/>
      <c r="AN56" s="15"/>
      <c r="AO56" s="15"/>
      <c r="AP56" s="15"/>
      <c r="AQ56" s="15"/>
      <c r="AR56" s="15"/>
      <c r="AS56" s="15"/>
    </row>
    <row r="57" spans="1:45" s="12" customFormat="1" ht="40.15" customHeight="1" x14ac:dyDescent="0.2">
      <c r="A57" s="40" t="s">
        <v>56</v>
      </c>
      <c r="B57" s="85" t="s">
        <v>87</v>
      </c>
      <c r="C57" s="10" t="s">
        <v>276</v>
      </c>
      <c r="D57" s="10" t="s">
        <v>293</v>
      </c>
      <c r="E57" s="10" t="s">
        <v>294</v>
      </c>
      <c r="F57" s="10" t="s">
        <v>447</v>
      </c>
      <c r="G57" s="10" t="s">
        <v>174</v>
      </c>
      <c r="H57" s="11">
        <f t="shared" si="29"/>
        <v>0</v>
      </c>
      <c r="I57" s="38" t="s">
        <v>67</v>
      </c>
      <c r="J57" s="31">
        <f t="shared" si="30"/>
        <v>0</v>
      </c>
      <c r="K57" s="38" t="s">
        <v>67</v>
      </c>
      <c r="L57" s="31">
        <f t="shared" si="31"/>
        <v>0</v>
      </c>
      <c r="M57" s="38" t="s">
        <v>67</v>
      </c>
      <c r="N57" s="31">
        <f t="shared" si="32"/>
        <v>0</v>
      </c>
      <c r="O57" s="38" t="s">
        <v>67</v>
      </c>
      <c r="P57" s="31">
        <f t="shared" si="33"/>
        <v>0</v>
      </c>
      <c r="Q57" s="31">
        <f t="shared" si="34"/>
        <v>0</v>
      </c>
      <c r="R57" s="39" t="s">
        <v>67</v>
      </c>
      <c r="S57" s="39">
        <f t="shared" si="35"/>
        <v>0</v>
      </c>
      <c r="T57" s="38" t="str">
        <f t="shared" si="36"/>
        <v/>
      </c>
      <c r="U57" s="38" t="s">
        <v>67</v>
      </c>
      <c r="V57" s="92" t="s">
        <v>77</v>
      </c>
      <c r="W57" s="93" t="s">
        <v>67</v>
      </c>
      <c r="X57" s="93" t="s">
        <v>82</v>
      </c>
      <c r="Y57" s="92" t="s">
        <v>68</v>
      </c>
      <c r="Z57" s="92" t="s">
        <v>76</v>
      </c>
      <c r="AA57" s="92" t="s">
        <v>67</v>
      </c>
      <c r="AB57" s="92" t="s">
        <v>76</v>
      </c>
      <c r="AC57" s="15"/>
      <c r="AD57" s="15"/>
      <c r="AE57" s="15"/>
      <c r="AF57" s="15"/>
      <c r="AG57" s="15"/>
      <c r="AH57" s="15"/>
      <c r="AI57" s="15"/>
      <c r="AJ57" s="15"/>
      <c r="AK57" s="15"/>
      <c r="AL57" s="15"/>
      <c r="AM57" s="15"/>
      <c r="AN57" s="15"/>
      <c r="AO57" s="15"/>
      <c r="AP57" s="15"/>
      <c r="AQ57" s="15"/>
      <c r="AR57" s="15"/>
      <c r="AS57" s="15"/>
    </row>
    <row r="58" spans="1:45" s="12" customFormat="1" ht="40.15" customHeight="1" x14ac:dyDescent="0.2">
      <c r="A58" s="40" t="s">
        <v>57</v>
      </c>
      <c r="B58" s="85" t="s">
        <v>87</v>
      </c>
      <c r="C58" s="10" t="s">
        <v>276</v>
      </c>
      <c r="D58" s="10" t="s">
        <v>295</v>
      </c>
      <c r="E58" s="10" t="s">
        <v>296</v>
      </c>
      <c r="F58" s="10" t="s">
        <v>447</v>
      </c>
      <c r="G58" s="10" t="s">
        <v>174</v>
      </c>
      <c r="H58" s="11">
        <f t="shared" si="29"/>
        <v>0</v>
      </c>
      <c r="I58" s="38" t="s">
        <v>67</v>
      </c>
      <c r="J58" s="31">
        <f t="shared" si="30"/>
        <v>0</v>
      </c>
      <c r="K58" s="38" t="s">
        <v>67</v>
      </c>
      <c r="L58" s="31">
        <f t="shared" si="31"/>
        <v>0</v>
      </c>
      <c r="M58" s="38" t="s">
        <v>67</v>
      </c>
      <c r="N58" s="31">
        <f t="shared" si="32"/>
        <v>0</v>
      </c>
      <c r="O58" s="38" t="s">
        <v>67</v>
      </c>
      <c r="P58" s="31">
        <f t="shared" si="33"/>
        <v>0</v>
      </c>
      <c r="Q58" s="31">
        <f t="shared" si="34"/>
        <v>0</v>
      </c>
      <c r="R58" s="39" t="s">
        <v>67</v>
      </c>
      <c r="S58" s="39">
        <f t="shared" si="35"/>
        <v>0</v>
      </c>
      <c r="T58" s="38" t="str">
        <f t="shared" si="36"/>
        <v/>
      </c>
      <c r="U58" s="38" t="s">
        <v>67</v>
      </c>
      <c r="V58" s="92" t="s">
        <v>77</v>
      </c>
      <c r="W58" s="93" t="s">
        <v>67</v>
      </c>
      <c r="X58" s="93" t="s">
        <v>82</v>
      </c>
      <c r="Y58" s="92" t="s">
        <v>68</v>
      </c>
      <c r="Z58" s="92" t="s">
        <v>76</v>
      </c>
      <c r="AA58" s="92" t="s">
        <v>67</v>
      </c>
      <c r="AB58" s="92" t="s">
        <v>76</v>
      </c>
      <c r="AC58" s="15"/>
      <c r="AD58" s="15"/>
      <c r="AE58" s="15"/>
      <c r="AF58" s="15"/>
      <c r="AG58" s="15"/>
      <c r="AH58" s="15"/>
      <c r="AI58" s="15"/>
      <c r="AJ58" s="15"/>
      <c r="AK58" s="15"/>
      <c r="AL58" s="15"/>
      <c r="AM58" s="15"/>
      <c r="AN58" s="15"/>
      <c r="AO58" s="15"/>
      <c r="AP58" s="15"/>
      <c r="AQ58" s="15"/>
      <c r="AR58" s="15"/>
      <c r="AS58" s="15"/>
    </row>
    <row r="59" spans="1:45" s="12" customFormat="1" ht="40.15" customHeight="1" x14ac:dyDescent="0.2">
      <c r="A59" s="40" t="s">
        <v>58</v>
      </c>
      <c r="B59" s="85" t="s">
        <v>87</v>
      </c>
      <c r="C59" s="10" t="s">
        <v>276</v>
      </c>
      <c r="D59" s="10" t="s">
        <v>297</v>
      </c>
      <c r="E59" s="10" t="s">
        <v>298</v>
      </c>
      <c r="F59" s="10" t="s">
        <v>447</v>
      </c>
      <c r="G59" s="10" t="s">
        <v>174</v>
      </c>
      <c r="H59" s="11">
        <f t="shared" ref="H59:H88" si="37">IF(I59="Mycket låg",1,(IF(I59="Låg",2,(IF(I59="Medel",3,(IF(I59="Hög",4,(IF(I59="Mycket hög",5,0)))))))))</f>
        <v>0</v>
      </c>
      <c r="I59" s="38" t="s">
        <v>67</v>
      </c>
      <c r="J59" s="31">
        <f t="shared" ref="J59:J88" si="38">IF(K59="Liten",1,(IF(K59="Medel",2,(IF(K59="Stor",3,0)))))</f>
        <v>0</v>
      </c>
      <c r="K59" s="38" t="s">
        <v>67</v>
      </c>
      <c r="L59" s="31">
        <f t="shared" ref="L59:L88" si="39">IF(M59="Kort",1,(IF(M59="Medel",2,(IF(M59="Lång",3,0)))))</f>
        <v>0</v>
      </c>
      <c r="M59" s="38" t="s">
        <v>67</v>
      </c>
      <c r="N59" s="31">
        <f t="shared" ref="N59:N88" si="40">IF(O59="Lokalt",1,(IF(O59="Regionalt",2,(IF(O59="Nationellt",3,0)))))</f>
        <v>0</v>
      </c>
      <c r="O59" s="38" t="s">
        <v>67</v>
      </c>
      <c r="P59" s="31">
        <f t="shared" ref="P59:P88" si="41">(H59*3+J59+L59+N59)</f>
        <v>0</v>
      </c>
      <c r="Q59" s="31">
        <f t="shared" ref="Q59:Q88" si="42">IF(R59="Låg",1,(IF(R59="Medelhög",2,(IF(R59="Hög",3,(IF(R59="Mycket hög",4,0)))))))</f>
        <v>0</v>
      </c>
      <c r="R59" s="39" t="s">
        <v>67</v>
      </c>
      <c r="S59" s="39">
        <f t="shared" ref="S59:S88" si="43">IF(Q59="","",P59*Q59)</f>
        <v>0</v>
      </c>
      <c r="T59" s="38" t="str">
        <f t="shared" ref="T59:T88" si="44">IF(S59=0,"",IF(S59&lt;=30, "Låg", IF(S59&lt;=40, "Medel", IF(S59&lt;=70, "Hög", "Extremt Hög"))))</f>
        <v/>
      </c>
      <c r="U59" s="38" t="s">
        <v>67</v>
      </c>
      <c r="V59" s="92" t="s">
        <v>77</v>
      </c>
      <c r="W59" s="93" t="s">
        <v>67</v>
      </c>
      <c r="X59" s="93" t="s">
        <v>82</v>
      </c>
      <c r="Y59" s="92" t="s">
        <v>68</v>
      </c>
      <c r="Z59" s="92" t="s">
        <v>76</v>
      </c>
      <c r="AA59" s="92" t="s">
        <v>67</v>
      </c>
      <c r="AB59" s="92" t="s">
        <v>76</v>
      </c>
      <c r="AC59" s="15"/>
      <c r="AD59" s="15"/>
      <c r="AE59" s="15"/>
      <c r="AF59" s="15"/>
      <c r="AG59" s="15"/>
      <c r="AH59" s="15"/>
      <c r="AI59" s="15"/>
      <c r="AJ59" s="15"/>
      <c r="AK59" s="15"/>
      <c r="AL59" s="15"/>
      <c r="AM59" s="15"/>
      <c r="AN59" s="15"/>
      <c r="AO59" s="15"/>
      <c r="AP59" s="15"/>
      <c r="AQ59" s="15"/>
      <c r="AR59" s="15"/>
      <c r="AS59" s="15"/>
    </row>
    <row r="60" spans="1:45" s="12" customFormat="1" ht="40.15" customHeight="1" x14ac:dyDescent="0.2">
      <c r="A60" s="40" t="s">
        <v>358</v>
      </c>
      <c r="B60" s="85" t="s">
        <v>87</v>
      </c>
      <c r="C60" s="10" t="s">
        <v>276</v>
      </c>
      <c r="D60" s="10" t="s">
        <v>299</v>
      </c>
      <c r="E60" s="10" t="s">
        <v>300</v>
      </c>
      <c r="F60" s="10" t="s">
        <v>447</v>
      </c>
      <c r="G60" s="10" t="s">
        <v>174</v>
      </c>
      <c r="H60" s="11">
        <f t="shared" si="37"/>
        <v>0</v>
      </c>
      <c r="I60" s="38" t="s">
        <v>67</v>
      </c>
      <c r="J60" s="31">
        <f t="shared" si="38"/>
        <v>0</v>
      </c>
      <c r="K60" s="38" t="s">
        <v>67</v>
      </c>
      <c r="L60" s="31">
        <f t="shared" si="39"/>
        <v>0</v>
      </c>
      <c r="M60" s="38" t="s">
        <v>67</v>
      </c>
      <c r="N60" s="31">
        <f t="shared" si="40"/>
        <v>0</v>
      </c>
      <c r="O60" s="38" t="s">
        <v>67</v>
      </c>
      <c r="P60" s="31">
        <f t="shared" si="41"/>
        <v>0</v>
      </c>
      <c r="Q60" s="31">
        <f t="shared" si="42"/>
        <v>0</v>
      </c>
      <c r="R60" s="39" t="s">
        <v>67</v>
      </c>
      <c r="S60" s="39">
        <f t="shared" si="43"/>
        <v>0</v>
      </c>
      <c r="T60" s="38" t="str">
        <f t="shared" si="44"/>
        <v/>
      </c>
      <c r="U60" s="38" t="s">
        <v>67</v>
      </c>
      <c r="V60" s="92" t="s">
        <v>77</v>
      </c>
      <c r="W60" s="93" t="s">
        <v>67</v>
      </c>
      <c r="X60" s="93" t="s">
        <v>82</v>
      </c>
      <c r="Y60" s="92" t="s">
        <v>68</v>
      </c>
      <c r="Z60" s="92" t="s">
        <v>76</v>
      </c>
      <c r="AA60" s="92" t="s">
        <v>67</v>
      </c>
      <c r="AB60" s="92" t="s">
        <v>76</v>
      </c>
      <c r="AC60" s="15"/>
      <c r="AD60" s="15"/>
      <c r="AE60" s="15"/>
      <c r="AF60" s="15"/>
      <c r="AG60" s="15"/>
      <c r="AH60" s="15"/>
      <c r="AI60" s="15"/>
      <c r="AJ60" s="15"/>
      <c r="AK60" s="15"/>
      <c r="AL60" s="15"/>
      <c r="AM60" s="15"/>
      <c r="AN60" s="15"/>
      <c r="AO60" s="15"/>
      <c r="AP60" s="15"/>
      <c r="AQ60" s="15"/>
      <c r="AR60" s="15"/>
      <c r="AS60" s="15"/>
    </row>
    <row r="61" spans="1:45" s="12" customFormat="1" ht="40.15" customHeight="1" x14ac:dyDescent="0.2">
      <c r="A61" s="40" t="s">
        <v>359</v>
      </c>
      <c r="B61" s="85" t="s">
        <v>87</v>
      </c>
      <c r="C61" s="10" t="s">
        <v>276</v>
      </c>
      <c r="D61" s="10" t="s">
        <v>301</v>
      </c>
      <c r="E61" s="10" t="s">
        <v>302</v>
      </c>
      <c r="F61" s="10" t="s">
        <v>447</v>
      </c>
      <c r="G61" s="10" t="s">
        <v>174</v>
      </c>
      <c r="H61" s="11">
        <f t="shared" si="37"/>
        <v>0</v>
      </c>
      <c r="I61" s="38" t="s">
        <v>67</v>
      </c>
      <c r="J61" s="31">
        <f t="shared" si="38"/>
        <v>0</v>
      </c>
      <c r="K61" s="38" t="s">
        <v>67</v>
      </c>
      <c r="L61" s="31">
        <f t="shared" si="39"/>
        <v>0</v>
      </c>
      <c r="M61" s="38" t="s">
        <v>67</v>
      </c>
      <c r="N61" s="31">
        <f t="shared" si="40"/>
        <v>0</v>
      </c>
      <c r="O61" s="38" t="s">
        <v>67</v>
      </c>
      <c r="P61" s="31">
        <f t="shared" si="41"/>
        <v>0</v>
      </c>
      <c r="Q61" s="31">
        <f t="shared" si="42"/>
        <v>0</v>
      </c>
      <c r="R61" s="39" t="s">
        <v>67</v>
      </c>
      <c r="S61" s="39">
        <f t="shared" si="43"/>
        <v>0</v>
      </c>
      <c r="T61" s="38" t="str">
        <f t="shared" si="44"/>
        <v/>
      </c>
      <c r="U61" s="38" t="s">
        <v>67</v>
      </c>
      <c r="V61" s="92" t="s">
        <v>77</v>
      </c>
      <c r="W61" s="93" t="s">
        <v>67</v>
      </c>
      <c r="X61" s="93" t="s">
        <v>82</v>
      </c>
      <c r="Y61" s="92" t="s">
        <v>68</v>
      </c>
      <c r="Z61" s="92" t="s">
        <v>76</v>
      </c>
      <c r="AA61" s="92" t="s">
        <v>67</v>
      </c>
      <c r="AB61" s="92" t="s">
        <v>76</v>
      </c>
      <c r="AC61" s="15"/>
      <c r="AD61" s="15"/>
      <c r="AE61" s="15"/>
      <c r="AF61" s="15"/>
      <c r="AG61" s="15"/>
      <c r="AH61" s="15"/>
      <c r="AI61" s="15"/>
      <c r="AJ61" s="15"/>
      <c r="AK61" s="15"/>
      <c r="AL61" s="15"/>
      <c r="AM61" s="15"/>
      <c r="AN61" s="15"/>
      <c r="AO61" s="15"/>
      <c r="AP61" s="15"/>
      <c r="AQ61" s="15"/>
      <c r="AR61" s="15"/>
      <c r="AS61" s="15"/>
    </row>
    <row r="62" spans="1:45" s="12" customFormat="1" ht="40.15" customHeight="1" x14ac:dyDescent="0.2">
      <c r="A62" s="40" t="s">
        <v>360</v>
      </c>
      <c r="B62" s="85" t="s">
        <v>87</v>
      </c>
      <c r="C62" s="10" t="s">
        <v>276</v>
      </c>
      <c r="D62" s="10" t="s">
        <v>303</v>
      </c>
      <c r="E62" s="10" t="s">
        <v>304</v>
      </c>
      <c r="F62" s="10" t="s">
        <v>447</v>
      </c>
      <c r="G62" s="10" t="s">
        <v>174</v>
      </c>
      <c r="H62" s="11">
        <f t="shared" si="37"/>
        <v>0</v>
      </c>
      <c r="I62" s="38" t="s">
        <v>67</v>
      </c>
      <c r="J62" s="31">
        <f t="shared" si="38"/>
        <v>0</v>
      </c>
      <c r="K62" s="38" t="s">
        <v>67</v>
      </c>
      <c r="L62" s="31">
        <f t="shared" si="39"/>
        <v>0</v>
      </c>
      <c r="M62" s="38" t="s">
        <v>67</v>
      </c>
      <c r="N62" s="31">
        <f t="shared" si="40"/>
        <v>0</v>
      </c>
      <c r="O62" s="38" t="s">
        <v>67</v>
      </c>
      <c r="P62" s="31">
        <f t="shared" si="41"/>
        <v>0</v>
      </c>
      <c r="Q62" s="31">
        <f t="shared" si="42"/>
        <v>0</v>
      </c>
      <c r="R62" s="39" t="s">
        <v>67</v>
      </c>
      <c r="S62" s="39">
        <f t="shared" si="43"/>
        <v>0</v>
      </c>
      <c r="T62" s="38" t="str">
        <f t="shared" si="44"/>
        <v/>
      </c>
      <c r="U62" s="38" t="s">
        <v>67</v>
      </c>
      <c r="V62" s="92" t="s">
        <v>77</v>
      </c>
      <c r="W62" s="93" t="s">
        <v>67</v>
      </c>
      <c r="X62" s="93" t="s">
        <v>82</v>
      </c>
      <c r="Y62" s="92" t="s">
        <v>68</v>
      </c>
      <c r="Z62" s="92" t="s">
        <v>76</v>
      </c>
      <c r="AA62" s="92" t="s">
        <v>67</v>
      </c>
      <c r="AB62" s="92" t="s">
        <v>76</v>
      </c>
      <c r="AC62" s="15"/>
      <c r="AD62" s="15"/>
      <c r="AE62" s="15"/>
      <c r="AF62" s="15"/>
      <c r="AG62" s="15"/>
      <c r="AH62" s="15"/>
      <c r="AI62" s="15"/>
      <c r="AJ62" s="15"/>
      <c r="AK62" s="15"/>
      <c r="AL62" s="15"/>
      <c r="AM62" s="15"/>
      <c r="AN62" s="15"/>
      <c r="AO62" s="15"/>
      <c r="AP62" s="15"/>
      <c r="AQ62" s="15"/>
      <c r="AR62" s="15"/>
      <c r="AS62" s="15"/>
    </row>
    <row r="63" spans="1:45" s="12" customFormat="1" ht="40.15" customHeight="1" x14ac:dyDescent="0.2">
      <c r="A63" s="40" t="s">
        <v>361</v>
      </c>
      <c r="B63" s="85" t="s">
        <v>87</v>
      </c>
      <c r="C63" s="10" t="s">
        <v>276</v>
      </c>
      <c r="D63" s="10" t="s">
        <v>305</v>
      </c>
      <c r="E63" s="10" t="s">
        <v>306</v>
      </c>
      <c r="F63" s="10" t="s">
        <v>447</v>
      </c>
      <c r="G63" s="10" t="s">
        <v>174</v>
      </c>
      <c r="H63" s="11">
        <f t="shared" si="37"/>
        <v>0</v>
      </c>
      <c r="I63" s="38" t="s">
        <v>67</v>
      </c>
      <c r="J63" s="31">
        <f t="shared" si="38"/>
        <v>0</v>
      </c>
      <c r="K63" s="38" t="s">
        <v>67</v>
      </c>
      <c r="L63" s="31">
        <f t="shared" si="39"/>
        <v>0</v>
      </c>
      <c r="M63" s="38" t="s">
        <v>67</v>
      </c>
      <c r="N63" s="31">
        <f t="shared" si="40"/>
        <v>0</v>
      </c>
      <c r="O63" s="38" t="s">
        <v>67</v>
      </c>
      <c r="P63" s="31">
        <f t="shared" si="41"/>
        <v>0</v>
      </c>
      <c r="Q63" s="31">
        <f t="shared" si="42"/>
        <v>0</v>
      </c>
      <c r="R63" s="39" t="s">
        <v>67</v>
      </c>
      <c r="S63" s="39">
        <f t="shared" si="43"/>
        <v>0</v>
      </c>
      <c r="T63" s="38" t="str">
        <f t="shared" si="44"/>
        <v/>
      </c>
      <c r="U63" s="38" t="s">
        <v>67</v>
      </c>
      <c r="V63" s="92" t="s">
        <v>77</v>
      </c>
      <c r="W63" s="93" t="s">
        <v>67</v>
      </c>
      <c r="X63" s="93" t="s">
        <v>82</v>
      </c>
      <c r="Y63" s="92" t="s">
        <v>68</v>
      </c>
      <c r="Z63" s="92" t="s">
        <v>76</v>
      </c>
      <c r="AA63" s="92" t="s">
        <v>67</v>
      </c>
      <c r="AB63" s="92" t="s">
        <v>76</v>
      </c>
      <c r="AC63" s="15"/>
      <c r="AD63" s="15"/>
      <c r="AE63" s="15"/>
      <c r="AF63" s="15"/>
      <c r="AG63" s="15"/>
      <c r="AH63" s="15"/>
      <c r="AI63" s="15"/>
      <c r="AJ63" s="15"/>
      <c r="AK63" s="15"/>
      <c r="AL63" s="15"/>
      <c r="AM63" s="15"/>
      <c r="AN63" s="15"/>
      <c r="AO63" s="15"/>
      <c r="AP63" s="15"/>
      <c r="AQ63" s="15"/>
      <c r="AR63" s="15"/>
      <c r="AS63" s="15"/>
    </row>
    <row r="64" spans="1:45" s="12" customFormat="1" ht="40.15" customHeight="1" x14ac:dyDescent="0.2">
      <c r="A64" s="40" t="s">
        <v>362</v>
      </c>
      <c r="B64" s="85" t="s">
        <v>87</v>
      </c>
      <c r="C64" s="10" t="s">
        <v>276</v>
      </c>
      <c r="D64" s="10" t="s">
        <v>307</v>
      </c>
      <c r="E64" s="10" t="s">
        <v>308</v>
      </c>
      <c r="F64" s="10" t="s">
        <v>447</v>
      </c>
      <c r="G64" s="10" t="s">
        <v>174</v>
      </c>
      <c r="H64" s="11">
        <f t="shared" si="37"/>
        <v>0</v>
      </c>
      <c r="I64" s="38" t="s">
        <v>67</v>
      </c>
      <c r="J64" s="31">
        <f t="shared" si="38"/>
        <v>0</v>
      </c>
      <c r="K64" s="38" t="s">
        <v>67</v>
      </c>
      <c r="L64" s="31">
        <f t="shared" si="39"/>
        <v>0</v>
      </c>
      <c r="M64" s="38" t="s">
        <v>67</v>
      </c>
      <c r="N64" s="31">
        <f t="shared" si="40"/>
        <v>0</v>
      </c>
      <c r="O64" s="38" t="s">
        <v>67</v>
      </c>
      <c r="P64" s="31">
        <f t="shared" si="41"/>
        <v>0</v>
      </c>
      <c r="Q64" s="31">
        <f t="shared" si="42"/>
        <v>0</v>
      </c>
      <c r="R64" s="39" t="s">
        <v>67</v>
      </c>
      <c r="S64" s="39">
        <f t="shared" si="43"/>
        <v>0</v>
      </c>
      <c r="T64" s="38" t="str">
        <f t="shared" si="44"/>
        <v/>
      </c>
      <c r="U64" s="38" t="s">
        <v>67</v>
      </c>
      <c r="V64" s="92" t="s">
        <v>77</v>
      </c>
      <c r="W64" s="93" t="s">
        <v>67</v>
      </c>
      <c r="X64" s="93" t="s">
        <v>82</v>
      </c>
      <c r="Y64" s="92" t="s">
        <v>68</v>
      </c>
      <c r="Z64" s="92" t="s">
        <v>76</v>
      </c>
      <c r="AA64" s="92" t="s">
        <v>67</v>
      </c>
      <c r="AB64" s="92" t="s">
        <v>76</v>
      </c>
      <c r="AC64" s="15"/>
      <c r="AD64" s="15"/>
      <c r="AE64" s="15"/>
      <c r="AF64" s="15"/>
      <c r="AG64" s="15"/>
      <c r="AH64" s="15"/>
      <c r="AI64" s="15"/>
      <c r="AJ64" s="15"/>
      <c r="AK64" s="15"/>
      <c r="AL64" s="15"/>
      <c r="AM64" s="15"/>
      <c r="AN64" s="15"/>
      <c r="AO64" s="15"/>
      <c r="AP64" s="15"/>
      <c r="AQ64" s="15"/>
      <c r="AR64" s="15"/>
      <c r="AS64" s="15"/>
    </row>
    <row r="65" spans="1:45" s="12" customFormat="1" ht="40.15" customHeight="1" x14ac:dyDescent="0.2">
      <c r="A65" s="40" t="s">
        <v>363</v>
      </c>
      <c r="B65" s="85" t="s">
        <v>87</v>
      </c>
      <c r="C65" s="10" t="s">
        <v>276</v>
      </c>
      <c r="D65" s="10" t="s">
        <v>309</v>
      </c>
      <c r="E65" s="10" t="s">
        <v>310</v>
      </c>
      <c r="F65" s="10" t="s">
        <v>447</v>
      </c>
      <c r="G65" s="10" t="s">
        <v>174</v>
      </c>
      <c r="H65" s="11">
        <f t="shared" si="37"/>
        <v>0</v>
      </c>
      <c r="I65" s="38" t="s">
        <v>67</v>
      </c>
      <c r="J65" s="31">
        <f t="shared" si="38"/>
        <v>0</v>
      </c>
      <c r="K65" s="38" t="s">
        <v>67</v>
      </c>
      <c r="L65" s="31">
        <f t="shared" si="39"/>
        <v>0</v>
      </c>
      <c r="M65" s="38" t="s">
        <v>67</v>
      </c>
      <c r="N65" s="31">
        <f t="shared" si="40"/>
        <v>0</v>
      </c>
      <c r="O65" s="38" t="s">
        <v>67</v>
      </c>
      <c r="P65" s="31">
        <f t="shared" si="41"/>
        <v>0</v>
      </c>
      <c r="Q65" s="31">
        <f t="shared" si="42"/>
        <v>0</v>
      </c>
      <c r="R65" s="39" t="s">
        <v>67</v>
      </c>
      <c r="S65" s="39">
        <f t="shared" si="43"/>
        <v>0</v>
      </c>
      <c r="T65" s="38" t="str">
        <f t="shared" si="44"/>
        <v/>
      </c>
      <c r="U65" s="38" t="s">
        <v>67</v>
      </c>
      <c r="V65" s="92" t="s">
        <v>77</v>
      </c>
      <c r="W65" s="93" t="s">
        <v>67</v>
      </c>
      <c r="X65" s="93" t="s">
        <v>82</v>
      </c>
      <c r="Y65" s="92" t="s">
        <v>68</v>
      </c>
      <c r="Z65" s="92" t="s">
        <v>76</v>
      </c>
      <c r="AA65" s="92" t="s">
        <v>67</v>
      </c>
      <c r="AB65" s="92" t="s">
        <v>76</v>
      </c>
      <c r="AC65" s="15"/>
      <c r="AD65" s="15"/>
      <c r="AE65" s="15"/>
      <c r="AF65" s="15"/>
      <c r="AG65" s="15"/>
      <c r="AH65" s="15"/>
      <c r="AI65" s="15"/>
      <c r="AJ65" s="15"/>
      <c r="AK65" s="15"/>
      <c r="AL65" s="15"/>
      <c r="AM65" s="15"/>
      <c r="AN65" s="15"/>
      <c r="AO65" s="15"/>
      <c r="AP65" s="15"/>
      <c r="AQ65" s="15"/>
      <c r="AR65" s="15"/>
      <c r="AS65" s="15"/>
    </row>
    <row r="66" spans="1:45" s="12" customFormat="1" ht="40.15" customHeight="1" x14ac:dyDescent="0.2">
      <c r="A66" s="40" t="s">
        <v>364</v>
      </c>
      <c r="B66" s="85" t="s">
        <v>87</v>
      </c>
      <c r="C66" s="10" t="s">
        <v>276</v>
      </c>
      <c r="D66" s="10" t="s">
        <v>311</v>
      </c>
      <c r="E66" s="10" t="s">
        <v>312</v>
      </c>
      <c r="F66" s="10" t="s">
        <v>447</v>
      </c>
      <c r="G66" s="10" t="s">
        <v>174</v>
      </c>
      <c r="H66" s="11">
        <f t="shared" si="37"/>
        <v>0</v>
      </c>
      <c r="I66" s="38" t="s">
        <v>67</v>
      </c>
      <c r="J66" s="31">
        <f t="shared" si="38"/>
        <v>0</v>
      </c>
      <c r="K66" s="38" t="s">
        <v>67</v>
      </c>
      <c r="L66" s="31">
        <f t="shared" si="39"/>
        <v>0</v>
      </c>
      <c r="M66" s="38" t="s">
        <v>67</v>
      </c>
      <c r="N66" s="31">
        <f t="shared" si="40"/>
        <v>0</v>
      </c>
      <c r="O66" s="38" t="s">
        <v>67</v>
      </c>
      <c r="P66" s="31">
        <f t="shared" si="41"/>
        <v>0</v>
      </c>
      <c r="Q66" s="31">
        <f t="shared" si="42"/>
        <v>0</v>
      </c>
      <c r="R66" s="39" t="s">
        <v>67</v>
      </c>
      <c r="S66" s="39">
        <f t="shared" si="43"/>
        <v>0</v>
      </c>
      <c r="T66" s="38" t="str">
        <f t="shared" si="44"/>
        <v/>
      </c>
      <c r="U66" s="38" t="s">
        <v>67</v>
      </c>
      <c r="V66" s="92" t="s">
        <v>77</v>
      </c>
      <c r="W66" s="93" t="s">
        <v>67</v>
      </c>
      <c r="X66" s="93" t="s">
        <v>82</v>
      </c>
      <c r="Y66" s="92" t="s">
        <v>68</v>
      </c>
      <c r="Z66" s="92" t="s">
        <v>76</v>
      </c>
      <c r="AA66" s="92" t="s">
        <v>67</v>
      </c>
      <c r="AB66" s="92" t="s">
        <v>76</v>
      </c>
      <c r="AC66" s="15"/>
      <c r="AD66" s="15"/>
      <c r="AE66" s="15"/>
      <c r="AF66" s="15"/>
      <c r="AG66" s="15"/>
      <c r="AH66" s="15"/>
      <c r="AI66" s="15"/>
      <c r="AJ66" s="15"/>
      <c r="AK66" s="15"/>
      <c r="AL66" s="15"/>
      <c r="AM66" s="15"/>
      <c r="AN66" s="15"/>
      <c r="AO66" s="15"/>
      <c r="AP66" s="15"/>
      <c r="AQ66" s="15"/>
      <c r="AR66" s="15"/>
      <c r="AS66" s="15"/>
    </row>
    <row r="67" spans="1:45" s="12" customFormat="1" ht="40.15" customHeight="1" x14ac:dyDescent="0.2">
      <c r="A67" s="40" t="s">
        <v>365</v>
      </c>
      <c r="B67" s="85" t="s">
        <v>87</v>
      </c>
      <c r="C67" s="10" t="s">
        <v>276</v>
      </c>
      <c r="D67" s="10" t="s">
        <v>313</v>
      </c>
      <c r="E67" s="10" t="s">
        <v>314</v>
      </c>
      <c r="F67" s="10" t="s">
        <v>447</v>
      </c>
      <c r="G67" s="10" t="s">
        <v>174</v>
      </c>
      <c r="H67" s="11">
        <f t="shared" si="37"/>
        <v>0</v>
      </c>
      <c r="I67" s="38" t="s">
        <v>67</v>
      </c>
      <c r="J67" s="31">
        <f t="shared" si="38"/>
        <v>0</v>
      </c>
      <c r="K67" s="38" t="s">
        <v>67</v>
      </c>
      <c r="L67" s="31">
        <f t="shared" si="39"/>
        <v>0</v>
      </c>
      <c r="M67" s="38" t="s">
        <v>67</v>
      </c>
      <c r="N67" s="31">
        <f t="shared" si="40"/>
        <v>0</v>
      </c>
      <c r="O67" s="38" t="s">
        <v>67</v>
      </c>
      <c r="P67" s="31">
        <f t="shared" si="41"/>
        <v>0</v>
      </c>
      <c r="Q67" s="31">
        <f t="shared" si="42"/>
        <v>0</v>
      </c>
      <c r="R67" s="39" t="s">
        <v>67</v>
      </c>
      <c r="S67" s="39">
        <f t="shared" si="43"/>
        <v>0</v>
      </c>
      <c r="T67" s="38" t="str">
        <f t="shared" si="44"/>
        <v/>
      </c>
      <c r="U67" s="38" t="s">
        <v>67</v>
      </c>
      <c r="V67" s="92" t="s">
        <v>77</v>
      </c>
      <c r="W67" s="93" t="s">
        <v>67</v>
      </c>
      <c r="X67" s="93" t="s">
        <v>82</v>
      </c>
      <c r="Y67" s="92" t="s">
        <v>68</v>
      </c>
      <c r="Z67" s="92" t="s">
        <v>76</v>
      </c>
      <c r="AA67" s="92" t="s">
        <v>67</v>
      </c>
      <c r="AB67" s="92" t="s">
        <v>76</v>
      </c>
      <c r="AC67" s="15"/>
      <c r="AD67" s="15"/>
      <c r="AE67" s="15"/>
      <c r="AF67" s="15"/>
      <c r="AG67" s="15"/>
      <c r="AH67" s="15"/>
      <c r="AI67" s="15"/>
      <c r="AJ67" s="15"/>
      <c r="AK67" s="15"/>
      <c r="AL67" s="15"/>
      <c r="AM67" s="15"/>
      <c r="AN67" s="15"/>
      <c r="AO67" s="15"/>
      <c r="AP67" s="15"/>
      <c r="AQ67" s="15"/>
      <c r="AR67" s="15"/>
      <c r="AS67" s="15"/>
    </row>
    <row r="68" spans="1:45" s="12" customFormat="1" ht="40.15" customHeight="1" x14ac:dyDescent="0.2">
      <c r="A68" s="40" t="s">
        <v>366</v>
      </c>
      <c r="B68" s="85" t="s">
        <v>87</v>
      </c>
      <c r="C68" s="10" t="s">
        <v>276</v>
      </c>
      <c r="D68" s="10" t="s">
        <v>315</v>
      </c>
      <c r="E68" s="10" t="s">
        <v>316</v>
      </c>
      <c r="F68" s="10" t="s">
        <v>447</v>
      </c>
      <c r="G68" s="10" t="s">
        <v>174</v>
      </c>
      <c r="H68" s="11">
        <f t="shared" si="37"/>
        <v>0</v>
      </c>
      <c r="I68" s="38" t="s">
        <v>67</v>
      </c>
      <c r="J68" s="31">
        <f t="shared" si="38"/>
        <v>0</v>
      </c>
      <c r="K68" s="38" t="s">
        <v>67</v>
      </c>
      <c r="L68" s="31">
        <f t="shared" si="39"/>
        <v>0</v>
      </c>
      <c r="M68" s="38" t="s">
        <v>67</v>
      </c>
      <c r="N68" s="31">
        <f t="shared" si="40"/>
        <v>0</v>
      </c>
      <c r="O68" s="38" t="s">
        <v>67</v>
      </c>
      <c r="P68" s="31">
        <f t="shared" si="41"/>
        <v>0</v>
      </c>
      <c r="Q68" s="31">
        <f t="shared" si="42"/>
        <v>0</v>
      </c>
      <c r="R68" s="39" t="s">
        <v>67</v>
      </c>
      <c r="S68" s="39">
        <f t="shared" si="43"/>
        <v>0</v>
      </c>
      <c r="T68" s="38" t="str">
        <f t="shared" si="44"/>
        <v/>
      </c>
      <c r="U68" s="38" t="s">
        <v>67</v>
      </c>
      <c r="V68" s="92" t="s">
        <v>77</v>
      </c>
      <c r="W68" s="93" t="s">
        <v>67</v>
      </c>
      <c r="X68" s="93" t="s">
        <v>82</v>
      </c>
      <c r="Y68" s="92" t="s">
        <v>68</v>
      </c>
      <c r="Z68" s="92" t="s">
        <v>76</v>
      </c>
      <c r="AA68" s="92" t="s">
        <v>67</v>
      </c>
      <c r="AB68" s="92" t="s">
        <v>76</v>
      </c>
      <c r="AC68" s="15"/>
      <c r="AD68" s="15"/>
      <c r="AE68" s="15"/>
      <c r="AF68" s="15"/>
      <c r="AG68" s="15"/>
      <c r="AH68" s="15"/>
      <c r="AI68" s="15"/>
      <c r="AJ68" s="15"/>
      <c r="AK68" s="15"/>
      <c r="AL68" s="15"/>
      <c r="AM68" s="15"/>
      <c r="AN68" s="15"/>
      <c r="AO68" s="15"/>
      <c r="AP68" s="15"/>
      <c r="AQ68" s="15"/>
      <c r="AR68" s="15"/>
      <c r="AS68" s="15"/>
    </row>
    <row r="69" spans="1:45" s="12" customFormat="1" ht="40.15" customHeight="1" x14ac:dyDescent="0.2">
      <c r="A69" s="40" t="s">
        <v>367</v>
      </c>
      <c r="B69" s="85" t="s">
        <v>87</v>
      </c>
      <c r="C69" s="10" t="s">
        <v>276</v>
      </c>
      <c r="D69" s="10" t="s">
        <v>317</v>
      </c>
      <c r="E69" s="10" t="s">
        <v>318</v>
      </c>
      <c r="F69" s="10" t="s">
        <v>447</v>
      </c>
      <c r="G69" s="10" t="s">
        <v>174</v>
      </c>
      <c r="H69" s="11">
        <f t="shared" si="37"/>
        <v>0</v>
      </c>
      <c r="I69" s="38" t="s">
        <v>67</v>
      </c>
      <c r="J69" s="31">
        <f t="shared" si="38"/>
        <v>0</v>
      </c>
      <c r="K69" s="38" t="s">
        <v>67</v>
      </c>
      <c r="L69" s="31">
        <f t="shared" si="39"/>
        <v>0</v>
      </c>
      <c r="M69" s="38" t="s">
        <v>67</v>
      </c>
      <c r="N69" s="31">
        <f t="shared" si="40"/>
        <v>0</v>
      </c>
      <c r="O69" s="38" t="s">
        <v>67</v>
      </c>
      <c r="P69" s="31">
        <f t="shared" si="41"/>
        <v>0</v>
      </c>
      <c r="Q69" s="31">
        <f t="shared" si="42"/>
        <v>0</v>
      </c>
      <c r="R69" s="39" t="s">
        <v>67</v>
      </c>
      <c r="S69" s="39">
        <f t="shared" si="43"/>
        <v>0</v>
      </c>
      <c r="T69" s="38" t="str">
        <f t="shared" si="44"/>
        <v/>
      </c>
      <c r="U69" s="38" t="s">
        <v>67</v>
      </c>
      <c r="V69" s="92" t="s">
        <v>77</v>
      </c>
      <c r="W69" s="93" t="s">
        <v>67</v>
      </c>
      <c r="X69" s="93" t="s">
        <v>82</v>
      </c>
      <c r="Y69" s="92" t="s">
        <v>68</v>
      </c>
      <c r="Z69" s="92" t="s">
        <v>76</v>
      </c>
      <c r="AA69" s="92" t="s">
        <v>67</v>
      </c>
      <c r="AB69" s="92" t="s">
        <v>76</v>
      </c>
      <c r="AC69" s="15"/>
      <c r="AD69" s="15"/>
      <c r="AE69" s="15"/>
      <c r="AF69" s="15"/>
      <c r="AG69" s="15"/>
      <c r="AH69" s="15"/>
      <c r="AI69" s="15"/>
      <c r="AJ69" s="15"/>
      <c r="AK69" s="15"/>
      <c r="AL69" s="15"/>
      <c r="AM69" s="15"/>
      <c r="AN69" s="15"/>
      <c r="AO69" s="15"/>
      <c r="AP69" s="15"/>
      <c r="AQ69" s="15"/>
      <c r="AR69" s="15"/>
      <c r="AS69" s="15"/>
    </row>
    <row r="70" spans="1:45" s="12" customFormat="1" ht="40.15" customHeight="1" x14ac:dyDescent="0.2">
      <c r="A70" s="40" t="s">
        <v>368</v>
      </c>
      <c r="B70" s="85" t="s">
        <v>87</v>
      </c>
      <c r="C70" s="10" t="s">
        <v>276</v>
      </c>
      <c r="D70" s="10" t="s">
        <v>319</v>
      </c>
      <c r="E70" s="10" t="s">
        <v>320</v>
      </c>
      <c r="F70" s="10" t="s">
        <v>447</v>
      </c>
      <c r="G70" s="10" t="s">
        <v>174</v>
      </c>
      <c r="H70" s="11">
        <f t="shared" si="37"/>
        <v>0</v>
      </c>
      <c r="I70" s="38" t="s">
        <v>67</v>
      </c>
      <c r="J70" s="31">
        <f t="shared" si="38"/>
        <v>0</v>
      </c>
      <c r="K70" s="38" t="s">
        <v>67</v>
      </c>
      <c r="L70" s="31">
        <f t="shared" si="39"/>
        <v>0</v>
      </c>
      <c r="M70" s="38" t="s">
        <v>67</v>
      </c>
      <c r="N70" s="31">
        <f t="shared" si="40"/>
        <v>0</v>
      </c>
      <c r="O70" s="38" t="s">
        <v>67</v>
      </c>
      <c r="P70" s="31">
        <f t="shared" si="41"/>
        <v>0</v>
      </c>
      <c r="Q70" s="31">
        <f t="shared" si="42"/>
        <v>0</v>
      </c>
      <c r="R70" s="39" t="s">
        <v>67</v>
      </c>
      <c r="S70" s="39">
        <f t="shared" si="43"/>
        <v>0</v>
      </c>
      <c r="T70" s="38" t="str">
        <f t="shared" si="44"/>
        <v/>
      </c>
      <c r="U70" s="38" t="s">
        <v>67</v>
      </c>
      <c r="V70" s="92" t="s">
        <v>77</v>
      </c>
      <c r="W70" s="93" t="s">
        <v>67</v>
      </c>
      <c r="X70" s="93" t="s">
        <v>82</v>
      </c>
      <c r="Y70" s="92" t="s">
        <v>68</v>
      </c>
      <c r="Z70" s="92" t="s">
        <v>76</v>
      </c>
      <c r="AA70" s="92" t="s">
        <v>67</v>
      </c>
      <c r="AB70" s="92" t="s">
        <v>76</v>
      </c>
      <c r="AC70" s="15"/>
      <c r="AD70" s="15"/>
      <c r="AE70" s="15"/>
      <c r="AF70" s="15"/>
      <c r="AG70" s="15"/>
      <c r="AH70" s="15"/>
      <c r="AI70" s="15"/>
      <c r="AJ70" s="15"/>
      <c r="AK70" s="15"/>
      <c r="AL70" s="15"/>
      <c r="AM70" s="15"/>
      <c r="AN70" s="15"/>
      <c r="AO70" s="15"/>
      <c r="AP70" s="15"/>
      <c r="AQ70" s="15"/>
      <c r="AR70" s="15"/>
      <c r="AS70" s="15"/>
    </row>
    <row r="71" spans="1:45" s="12" customFormat="1" ht="40.15" customHeight="1" x14ac:dyDescent="0.2">
      <c r="A71" s="40" t="s">
        <v>369</v>
      </c>
      <c r="B71" s="85" t="s">
        <v>87</v>
      </c>
      <c r="C71" s="10" t="s">
        <v>276</v>
      </c>
      <c r="D71" s="10" t="s">
        <v>321</v>
      </c>
      <c r="E71" s="10" t="s">
        <v>322</v>
      </c>
      <c r="F71" s="10" t="s">
        <v>447</v>
      </c>
      <c r="G71" s="10" t="s">
        <v>174</v>
      </c>
      <c r="H71" s="11">
        <f t="shared" si="37"/>
        <v>0</v>
      </c>
      <c r="I71" s="38" t="s">
        <v>67</v>
      </c>
      <c r="J71" s="31">
        <f t="shared" si="38"/>
        <v>0</v>
      </c>
      <c r="K71" s="38" t="s">
        <v>67</v>
      </c>
      <c r="L71" s="31">
        <f t="shared" si="39"/>
        <v>0</v>
      </c>
      <c r="M71" s="38" t="s">
        <v>67</v>
      </c>
      <c r="N71" s="31">
        <f t="shared" si="40"/>
        <v>0</v>
      </c>
      <c r="O71" s="38" t="s">
        <v>67</v>
      </c>
      <c r="P71" s="31">
        <f t="shared" si="41"/>
        <v>0</v>
      </c>
      <c r="Q71" s="31">
        <f t="shared" si="42"/>
        <v>0</v>
      </c>
      <c r="R71" s="39" t="s">
        <v>67</v>
      </c>
      <c r="S71" s="39">
        <f t="shared" si="43"/>
        <v>0</v>
      </c>
      <c r="T71" s="38" t="str">
        <f t="shared" si="44"/>
        <v/>
      </c>
      <c r="U71" s="38" t="s">
        <v>67</v>
      </c>
      <c r="V71" s="92" t="s">
        <v>77</v>
      </c>
      <c r="W71" s="93" t="s">
        <v>67</v>
      </c>
      <c r="X71" s="93" t="s">
        <v>82</v>
      </c>
      <c r="Y71" s="92" t="s">
        <v>68</v>
      </c>
      <c r="Z71" s="92" t="s">
        <v>76</v>
      </c>
      <c r="AA71" s="92" t="s">
        <v>67</v>
      </c>
      <c r="AB71" s="92" t="s">
        <v>76</v>
      </c>
      <c r="AC71" s="15"/>
      <c r="AD71" s="15"/>
      <c r="AE71" s="15"/>
      <c r="AF71" s="15"/>
      <c r="AG71" s="15"/>
      <c r="AH71" s="15"/>
      <c r="AI71" s="15"/>
      <c r="AJ71" s="15"/>
      <c r="AK71" s="15"/>
      <c r="AL71" s="15"/>
      <c r="AM71" s="15"/>
      <c r="AN71" s="15"/>
      <c r="AO71" s="15"/>
      <c r="AP71" s="15"/>
      <c r="AQ71" s="15"/>
      <c r="AR71" s="15"/>
      <c r="AS71" s="15"/>
    </row>
    <row r="72" spans="1:45" s="12" customFormat="1" ht="40.15" customHeight="1" x14ac:dyDescent="0.2">
      <c r="A72" s="40" t="s">
        <v>370</v>
      </c>
      <c r="B72" s="85" t="s">
        <v>87</v>
      </c>
      <c r="C72" s="10" t="s">
        <v>276</v>
      </c>
      <c r="D72" s="10" t="s">
        <v>323</v>
      </c>
      <c r="E72" s="10" t="s">
        <v>324</v>
      </c>
      <c r="F72" s="10" t="s">
        <v>447</v>
      </c>
      <c r="G72" s="10" t="s">
        <v>174</v>
      </c>
      <c r="H72" s="11">
        <f t="shared" si="37"/>
        <v>0</v>
      </c>
      <c r="I72" s="38" t="s">
        <v>67</v>
      </c>
      <c r="J72" s="31">
        <f t="shared" si="38"/>
        <v>0</v>
      </c>
      <c r="K72" s="38" t="s">
        <v>67</v>
      </c>
      <c r="L72" s="31">
        <f t="shared" si="39"/>
        <v>0</v>
      </c>
      <c r="M72" s="38" t="s">
        <v>67</v>
      </c>
      <c r="N72" s="31">
        <f t="shared" si="40"/>
        <v>0</v>
      </c>
      <c r="O72" s="38" t="s">
        <v>67</v>
      </c>
      <c r="P72" s="31">
        <f t="shared" si="41"/>
        <v>0</v>
      </c>
      <c r="Q72" s="31">
        <f t="shared" si="42"/>
        <v>0</v>
      </c>
      <c r="R72" s="39" t="s">
        <v>67</v>
      </c>
      <c r="S72" s="39">
        <f t="shared" si="43"/>
        <v>0</v>
      </c>
      <c r="T72" s="38" t="str">
        <f t="shared" si="44"/>
        <v/>
      </c>
      <c r="U72" s="38" t="s">
        <v>67</v>
      </c>
      <c r="V72" s="92" t="s">
        <v>77</v>
      </c>
      <c r="W72" s="93" t="s">
        <v>67</v>
      </c>
      <c r="X72" s="93" t="s">
        <v>82</v>
      </c>
      <c r="Y72" s="92" t="s">
        <v>68</v>
      </c>
      <c r="Z72" s="92" t="s">
        <v>76</v>
      </c>
      <c r="AA72" s="92" t="s">
        <v>67</v>
      </c>
      <c r="AB72" s="92" t="s">
        <v>76</v>
      </c>
      <c r="AC72" s="15"/>
      <c r="AD72" s="15"/>
      <c r="AE72" s="15"/>
      <c r="AF72" s="15"/>
      <c r="AG72" s="15"/>
      <c r="AH72" s="15"/>
      <c r="AI72" s="15"/>
      <c r="AJ72" s="15"/>
      <c r="AK72" s="15"/>
      <c r="AL72" s="15"/>
      <c r="AM72" s="15"/>
      <c r="AN72" s="15"/>
      <c r="AO72" s="15"/>
      <c r="AP72" s="15"/>
      <c r="AQ72" s="15"/>
      <c r="AR72" s="15"/>
      <c r="AS72" s="15"/>
    </row>
    <row r="73" spans="1:45" s="12" customFormat="1" ht="40.15" customHeight="1" x14ac:dyDescent="0.2">
      <c r="A73" s="40" t="s">
        <v>371</v>
      </c>
      <c r="B73" s="85" t="s">
        <v>87</v>
      </c>
      <c r="C73" s="10" t="s">
        <v>276</v>
      </c>
      <c r="D73" s="10" t="s">
        <v>325</v>
      </c>
      <c r="E73" s="10" t="s">
        <v>326</v>
      </c>
      <c r="F73" s="10" t="s">
        <v>447</v>
      </c>
      <c r="G73" s="10" t="s">
        <v>174</v>
      </c>
      <c r="H73" s="11">
        <f t="shared" si="37"/>
        <v>0</v>
      </c>
      <c r="I73" s="38" t="s">
        <v>67</v>
      </c>
      <c r="J73" s="31">
        <f t="shared" si="38"/>
        <v>0</v>
      </c>
      <c r="K73" s="38" t="s">
        <v>67</v>
      </c>
      <c r="L73" s="31">
        <f t="shared" si="39"/>
        <v>0</v>
      </c>
      <c r="M73" s="38" t="s">
        <v>67</v>
      </c>
      <c r="N73" s="31">
        <f t="shared" si="40"/>
        <v>0</v>
      </c>
      <c r="O73" s="38" t="s">
        <v>67</v>
      </c>
      <c r="P73" s="31">
        <f t="shared" si="41"/>
        <v>0</v>
      </c>
      <c r="Q73" s="31">
        <f t="shared" si="42"/>
        <v>0</v>
      </c>
      <c r="R73" s="39" t="s">
        <v>67</v>
      </c>
      <c r="S73" s="39">
        <f t="shared" si="43"/>
        <v>0</v>
      </c>
      <c r="T73" s="38" t="str">
        <f t="shared" si="44"/>
        <v/>
      </c>
      <c r="U73" s="38" t="s">
        <v>67</v>
      </c>
      <c r="V73" s="92" t="s">
        <v>77</v>
      </c>
      <c r="W73" s="93" t="s">
        <v>67</v>
      </c>
      <c r="X73" s="93" t="s">
        <v>82</v>
      </c>
      <c r="Y73" s="92" t="s">
        <v>68</v>
      </c>
      <c r="Z73" s="92" t="s">
        <v>76</v>
      </c>
      <c r="AA73" s="92" t="s">
        <v>67</v>
      </c>
      <c r="AB73" s="92" t="s">
        <v>76</v>
      </c>
      <c r="AC73" s="15"/>
      <c r="AD73" s="15"/>
      <c r="AE73" s="15"/>
      <c r="AF73" s="15"/>
      <c r="AG73" s="15"/>
      <c r="AH73" s="15"/>
      <c r="AI73" s="15"/>
      <c r="AJ73" s="15"/>
      <c r="AK73" s="15"/>
      <c r="AL73" s="15"/>
      <c r="AM73" s="15"/>
      <c r="AN73" s="15"/>
      <c r="AO73" s="15"/>
      <c r="AP73" s="15"/>
      <c r="AQ73" s="15"/>
      <c r="AR73" s="15"/>
      <c r="AS73" s="15"/>
    </row>
    <row r="74" spans="1:45" s="12" customFormat="1" ht="40.15" customHeight="1" x14ac:dyDescent="0.2">
      <c r="A74" s="40" t="s">
        <v>372</v>
      </c>
      <c r="B74" s="85" t="s">
        <v>87</v>
      </c>
      <c r="C74" s="10" t="s">
        <v>276</v>
      </c>
      <c r="D74" s="10" t="s">
        <v>327</v>
      </c>
      <c r="E74" s="10" t="s">
        <v>328</v>
      </c>
      <c r="F74" s="10" t="s">
        <v>447</v>
      </c>
      <c r="G74" s="10" t="s">
        <v>174</v>
      </c>
      <c r="H74" s="11">
        <f t="shared" si="37"/>
        <v>0</v>
      </c>
      <c r="I74" s="38" t="s">
        <v>67</v>
      </c>
      <c r="J74" s="31">
        <f t="shared" si="38"/>
        <v>0</v>
      </c>
      <c r="K74" s="38" t="s">
        <v>67</v>
      </c>
      <c r="L74" s="31">
        <f t="shared" si="39"/>
        <v>0</v>
      </c>
      <c r="M74" s="38" t="s">
        <v>67</v>
      </c>
      <c r="N74" s="31">
        <f t="shared" si="40"/>
        <v>0</v>
      </c>
      <c r="O74" s="38" t="s">
        <v>67</v>
      </c>
      <c r="P74" s="31">
        <f t="shared" si="41"/>
        <v>0</v>
      </c>
      <c r="Q74" s="31">
        <f t="shared" si="42"/>
        <v>0</v>
      </c>
      <c r="R74" s="39" t="s">
        <v>67</v>
      </c>
      <c r="S74" s="39">
        <f t="shared" si="43"/>
        <v>0</v>
      </c>
      <c r="T74" s="38" t="str">
        <f t="shared" si="44"/>
        <v/>
      </c>
      <c r="U74" s="38" t="s">
        <v>67</v>
      </c>
      <c r="V74" s="92" t="s">
        <v>77</v>
      </c>
      <c r="W74" s="93" t="s">
        <v>67</v>
      </c>
      <c r="X74" s="93" t="s">
        <v>82</v>
      </c>
      <c r="Y74" s="92" t="s">
        <v>68</v>
      </c>
      <c r="Z74" s="92" t="s">
        <v>76</v>
      </c>
      <c r="AA74" s="92" t="s">
        <v>67</v>
      </c>
      <c r="AB74" s="92" t="s">
        <v>76</v>
      </c>
      <c r="AC74" s="15"/>
      <c r="AD74" s="15"/>
      <c r="AE74" s="15"/>
      <c r="AF74" s="15"/>
      <c r="AG74" s="15"/>
      <c r="AH74" s="15"/>
      <c r="AI74" s="15"/>
      <c r="AJ74" s="15"/>
      <c r="AK74" s="15"/>
      <c r="AL74" s="15"/>
      <c r="AM74" s="15"/>
      <c r="AN74" s="15"/>
      <c r="AO74" s="15"/>
      <c r="AP74" s="15"/>
      <c r="AQ74" s="15"/>
      <c r="AR74" s="15"/>
      <c r="AS74" s="15"/>
    </row>
    <row r="75" spans="1:45" s="12" customFormat="1" ht="40.15" customHeight="1" x14ac:dyDescent="0.2">
      <c r="A75" s="40" t="s">
        <v>373</v>
      </c>
      <c r="B75" s="85" t="s">
        <v>87</v>
      </c>
      <c r="C75" s="10" t="s">
        <v>276</v>
      </c>
      <c r="D75" s="10" t="s">
        <v>329</v>
      </c>
      <c r="E75" s="10" t="s">
        <v>330</v>
      </c>
      <c r="F75" s="10" t="s">
        <v>447</v>
      </c>
      <c r="G75" s="10" t="s">
        <v>174</v>
      </c>
      <c r="H75" s="11">
        <f t="shared" si="37"/>
        <v>0</v>
      </c>
      <c r="I75" s="38" t="s">
        <v>67</v>
      </c>
      <c r="J75" s="31">
        <f t="shared" si="38"/>
        <v>0</v>
      </c>
      <c r="K75" s="38" t="s">
        <v>67</v>
      </c>
      <c r="L75" s="31">
        <f t="shared" si="39"/>
        <v>0</v>
      </c>
      <c r="M75" s="38" t="s">
        <v>67</v>
      </c>
      <c r="N75" s="31">
        <f t="shared" si="40"/>
        <v>0</v>
      </c>
      <c r="O75" s="38" t="s">
        <v>67</v>
      </c>
      <c r="P75" s="31">
        <f t="shared" si="41"/>
        <v>0</v>
      </c>
      <c r="Q75" s="31">
        <f t="shared" si="42"/>
        <v>0</v>
      </c>
      <c r="R75" s="39" t="s">
        <v>67</v>
      </c>
      <c r="S75" s="39">
        <f t="shared" si="43"/>
        <v>0</v>
      </c>
      <c r="T75" s="38" t="str">
        <f t="shared" si="44"/>
        <v/>
      </c>
      <c r="U75" s="38" t="s">
        <v>67</v>
      </c>
      <c r="V75" s="92" t="s">
        <v>77</v>
      </c>
      <c r="W75" s="93" t="s">
        <v>67</v>
      </c>
      <c r="X75" s="93" t="s">
        <v>82</v>
      </c>
      <c r="Y75" s="92" t="s">
        <v>68</v>
      </c>
      <c r="Z75" s="92" t="s">
        <v>76</v>
      </c>
      <c r="AA75" s="92" t="s">
        <v>67</v>
      </c>
      <c r="AB75" s="92" t="s">
        <v>76</v>
      </c>
      <c r="AC75" s="15"/>
      <c r="AD75" s="15"/>
      <c r="AE75" s="15"/>
      <c r="AF75" s="15"/>
      <c r="AG75" s="15"/>
      <c r="AH75" s="15"/>
      <c r="AI75" s="15"/>
      <c r="AJ75" s="15"/>
      <c r="AK75" s="15"/>
      <c r="AL75" s="15"/>
      <c r="AM75" s="15"/>
      <c r="AN75" s="15"/>
      <c r="AO75" s="15"/>
      <c r="AP75" s="15"/>
      <c r="AQ75" s="15"/>
      <c r="AR75" s="15"/>
      <c r="AS75" s="15"/>
    </row>
    <row r="76" spans="1:45" s="12" customFormat="1" ht="40.15" customHeight="1" x14ac:dyDescent="0.2">
      <c r="A76" s="40" t="s">
        <v>374</v>
      </c>
      <c r="B76" s="85" t="s">
        <v>87</v>
      </c>
      <c r="C76" s="10" t="s">
        <v>331</v>
      </c>
      <c r="D76" s="10" t="s">
        <v>332</v>
      </c>
      <c r="E76" s="10" t="s">
        <v>333</v>
      </c>
      <c r="F76" s="10" t="s">
        <v>447</v>
      </c>
      <c r="G76" s="10" t="s">
        <v>174</v>
      </c>
      <c r="H76" s="11">
        <f t="shared" si="37"/>
        <v>0</v>
      </c>
      <c r="I76" s="38" t="s">
        <v>67</v>
      </c>
      <c r="J76" s="31">
        <f t="shared" si="38"/>
        <v>0</v>
      </c>
      <c r="K76" s="38" t="s">
        <v>67</v>
      </c>
      <c r="L76" s="31">
        <f t="shared" si="39"/>
        <v>0</v>
      </c>
      <c r="M76" s="38" t="s">
        <v>67</v>
      </c>
      <c r="N76" s="31">
        <f t="shared" si="40"/>
        <v>0</v>
      </c>
      <c r="O76" s="38" t="s">
        <v>67</v>
      </c>
      <c r="P76" s="31">
        <f t="shared" si="41"/>
        <v>0</v>
      </c>
      <c r="Q76" s="31">
        <f t="shared" si="42"/>
        <v>0</v>
      </c>
      <c r="R76" s="39" t="s">
        <v>67</v>
      </c>
      <c r="S76" s="39">
        <f t="shared" si="43"/>
        <v>0</v>
      </c>
      <c r="T76" s="38" t="str">
        <f t="shared" si="44"/>
        <v/>
      </c>
      <c r="U76" s="38" t="s">
        <v>67</v>
      </c>
      <c r="V76" s="92" t="s">
        <v>77</v>
      </c>
      <c r="W76" s="93" t="s">
        <v>67</v>
      </c>
      <c r="X76" s="93" t="s">
        <v>82</v>
      </c>
      <c r="Y76" s="92" t="s">
        <v>68</v>
      </c>
      <c r="Z76" s="92" t="s">
        <v>76</v>
      </c>
      <c r="AA76" s="92" t="s">
        <v>67</v>
      </c>
      <c r="AB76" s="92" t="s">
        <v>76</v>
      </c>
      <c r="AC76" s="15"/>
      <c r="AD76" s="15"/>
      <c r="AE76" s="15"/>
      <c r="AF76" s="15"/>
      <c r="AG76" s="15"/>
      <c r="AH76" s="15"/>
      <c r="AI76" s="15"/>
      <c r="AJ76" s="15"/>
      <c r="AK76" s="15"/>
      <c r="AL76" s="15"/>
      <c r="AM76" s="15"/>
      <c r="AN76" s="15"/>
      <c r="AO76" s="15"/>
      <c r="AP76" s="15"/>
      <c r="AQ76" s="15"/>
      <c r="AR76" s="15"/>
      <c r="AS76" s="15"/>
    </row>
    <row r="77" spans="1:45" s="12" customFormat="1" ht="40.15" customHeight="1" x14ac:dyDescent="0.2">
      <c r="A77" s="40" t="s">
        <v>375</v>
      </c>
      <c r="B77" s="85" t="s">
        <v>87</v>
      </c>
      <c r="C77" s="10" t="s">
        <v>334</v>
      </c>
      <c r="D77" s="10" t="s">
        <v>335</v>
      </c>
      <c r="E77" s="10" t="s">
        <v>336</v>
      </c>
      <c r="F77" s="10" t="s">
        <v>447</v>
      </c>
      <c r="G77" s="10" t="s">
        <v>174</v>
      </c>
      <c r="H77" s="11">
        <f t="shared" si="37"/>
        <v>0</v>
      </c>
      <c r="I77" s="38" t="s">
        <v>67</v>
      </c>
      <c r="J77" s="31">
        <f t="shared" si="38"/>
        <v>0</v>
      </c>
      <c r="K77" s="38" t="s">
        <v>67</v>
      </c>
      <c r="L77" s="31">
        <f t="shared" si="39"/>
        <v>0</v>
      </c>
      <c r="M77" s="38" t="s">
        <v>67</v>
      </c>
      <c r="N77" s="31">
        <f t="shared" si="40"/>
        <v>0</v>
      </c>
      <c r="O77" s="38" t="s">
        <v>67</v>
      </c>
      <c r="P77" s="31">
        <f t="shared" si="41"/>
        <v>0</v>
      </c>
      <c r="Q77" s="31">
        <f t="shared" si="42"/>
        <v>0</v>
      </c>
      <c r="R77" s="39" t="s">
        <v>67</v>
      </c>
      <c r="S77" s="39">
        <f t="shared" si="43"/>
        <v>0</v>
      </c>
      <c r="T77" s="38" t="str">
        <f t="shared" si="44"/>
        <v/>
      </c>
      <c r="U77" s="38" t="s">
        <v>67</v>
      </c>
      <c r="V77" s="92" t="s">
        <v>77</v>
      </c>
      <c r="W77" s="93" t="s">
        <v>67</v>
      </c>
      <c r="X77" s="93" t="s">
        <v>82</v>
      </c>
      <c r="Y77" s="92" t="s">
        <v>68</v>
      </c>
      <c r="Z77" s="92" t="s">
        <v>76</v>
      </c>
      <c r="AA77" s="92" t="s">
        <v>67</v>
      </c>
      <c r="AB77" s="92" t="s">
        <v>76</v>
      </c>
      <c r="AC77" s="15"/>
      <c r="AD77" s="15"/>
      <c r="AE77" s="15"/>
      <c r="AF77" s="15"/>
      <c r="AG77" s="15"/>
      <c r="AH77" s="15"/>
      <c r="AI77" s="15"/>
      <c r="AJ77" s="15"/>
      <c r="AK77" s="15"/>
      <c r="AL77" s="15"/>
      <c r="AM77" s="15"/>
      <c r="AN77" s="15"/>
      <c r="AO77" s="15"/>
      <c r="AP77" s="15"/>
      <c r="AQ77" s="15"/>
      <c r="AR77" s="15"/>
      <c r="AS77" s="15"/>
    </row>
    <row r="78" spans="1:45" s="12" customFormat="1" ht="40.15" customHeight="1" x14ac:dyDescent="0.2">
      <c r="A78" s="40" t="s">
        <v>376</v>
      </c>
      <c r="B78" s="85" t="s">
        <v>87</v>
      </c>
      <c r="C78" s="10" t="s">
        <v>334</v>
      </c>
      <c r="D78" s="10" t="s">
        <v>337</v>
      </c>
      <c r="E78" s="10" t="s">
        <v>338</v>
      </c>
      <c r="F78" s="10" t="s">
        <v>447</v>
      </c>
      <c r="G78" s="10" t="s">
        <v>174</v>
      </c>
      <c r="H78" s="11">
        <f t="shared" si="37"/>
        <v>0</v>
      </c>
      <c r="I78" s="38" t="s">
        <v>67</v>
      </c>
      <c r="J78" s="31">
        <f t="shared" si="38"/>
        <v>0</v>
      </c>
      <c r="K78" s="38" t="s">
        <v>67</v>
      </c>
      <c r="L78" s="31">
        <f t="shared" si="39"/>
        <v>0</v>
      </c>
      <c r="M78" s="38" t="s">
        <v>67</v>
      </c>
      <c r="N78" s="31">
        <f t="shared" si="40"/>
        <v>0</v>
      </c>
      <c r="O78" s="38" t="s">
        <v>67</v>
      </c>
      <c r="P78" s="31">
        <f t="shared" si="41"/>
        <v>0</v>
      </c>
      <c r="Q78" s="31">
        <f t="shared" si="42"/>
        <v>0</v>
      </c>
      <c r="R78" s="39" t="s">
        <v>67</v>
      </c>
      <c r="S78" s="39">
        <f t="shared" si="43"/>
        <v>0</v>
      </c>
      <c r="T78" s="38" t="str">
        <f t="shared" si="44"/>
        <v/>
      </c>
      <c r="U78" s="38" t="s">
        <v>67</v>
      </c>
      <c r="V78" s="92" t="s">
        <v>77</v>
      </c>
      <c r="W78" s="93" t="s">
        <v>67</v>
      </c>
      <c r="X78" s="93" t="s">
        <v>82</v>
      </c>
      <c r="Y78" s="92" t="s">
        <v>68</v>
      </c>
      <c r="Z78" s="92" t="s">
        <v>76</v>
      </c>
      <c r="AA78" s="92" t="s">
        <v>67</v>
      </c>
      <c r="AB78" s="92" t="s">
        <v>76</v>
      </c>
      <c r="AC78" s="15"/>
      <c r="AD78" s="15"/>
      <c r="AE78" s="15"/>
      <c r="AF78" s="15"/>
      <c r="AG78" s="15"/>
      <c r="AH78" s="15"/>
      <c r="AI78" s="15"/>
      <c r="AJ78" s="15"/>
      <c r="AK78" s="15"/>
      <c r="AL78" s="15"/>
      <c r="AM78" s="15"/>
      <c r="AN78" s="15"/>
      <c r="AO78" s="15"/>
      <c r="AP78" s="15"/>
      <c r="AQ78" s="15"/>
      <c r="AR78" s="15"/>
      <c r="AS78" s="15"/>
    </row>
    <row r="79" spans="1:45" s="12" customFormat="1" ht="40.15" customHeight="1" x14ac:dyDescent="0.2">
      <c r="A79" s="40" t="s">
        <v>377</v>
      </c>
      <c r="B79" s="85" t="s">
        <v>87</v>
      </c>
      <c r="C79" s="10" t="s">
        <v>334</v>
      </c>
      <c r="D79" s="10" t="s">
        <v>339</v>
      </c>
      <c r="E79" s="10" t="s">
        <v>340</v>
      </c>
      <c r="F79" s="10" t="s">
        <v>447</v>
      </c>
      <c r="G79" s="10" t="s">
        <v>174</v>
      </c>
      <c r="H79" s="11">
        <f t="shared" si="37"/>
        <v>0</v>
      </c>
      <c r="I79" s="38" t="s">
        <v>67</v>
      </c>
      <c r="J79" s="31">
        <f t="shared" si="38"/>
        <v>0</v>
      </c>
      <c r="K79" s="38" t="s">
        <v>67</v>
      </c>
      <c r="L79" s="31">
        <f t="shared" si="39"/>
        <v>0</v>
      </c>
      <c r="M79" s="38" t="s">
        <v>67</v>
      </c>
      <c r="N79" s="31">
        <f t="shared" si="40"/>
        <v>0</v>
      </c>
      <c r="O79" s="38" t="s">
        <v>67</v>
      </c>
      <c r="P79" s="31">
        <f t="shared" si="41"/>
        <v>0</v>
      </c>
      <c r="Q79" s="31">
        <f t="shared" si="42"/>
        <v>0</v>
      </c>
      <c r="R79" s="39" t="s">
        <v>67</v>
      </c>
      <c r="S79" s="39">
        <f t="shared" si="43"/>
        <v>0</v>
      </c>
      <c r="T79" s="38" t="str">
        <f t="shared" si="44"/>
        <v/>
      </c>
      <c r="U79" s="38" t="s">
        <v>67</v>
      </c>
      <c r="V79" s="92" t="s">
        <v>77</v>
      </c>
      <c r="W79" s="93" t="s">
        <v>67</v>
      </c>
      <c r="X79" s="93" t="s">
        <v>82</v>
      </c>
      <c r="Y79" s="92" t="s">
        <v>68</v>
      </c>
      <c r="Z79" s="92" t="s">
        <v>76</v>
      </c>
      <c r="AA79" s="92" t="s">
        <v>67</v>
      </c>
      <c r="AB79" s="92" t="s">
        <v>76</v>
      </c>
      <c r="AC79" s="15"/>
      <c r="AD79" s="15"/>
      <c r="AE79" s="15"/>
      <c r="AF79" s="15"/>
      <c r="AG79" s="15"/>
      <c r="AH79" s="15"/>
      <c r="AI79" s="15"/>
      <c r="AJ79" s="15"/>
      <c r="AK79" s="15"/>
      <c r="AL79" s="15"/>
      <c r="AM79" s="15"/>
      <c r="AN79" s="15"/>
      <c r="AO79" s="15"/>
      <c r="AP79" s="15"/>
      <c r="AQ79" s="15"/>
      <c r="AR79" s="15"/>
      <c r="AS79" s="15"/>
    </row>
    <row r="80" spans="1:45" s="12" customFormat="1" ht="40.15" customHeight="1" x14ac:dyDescent="0.2">
      <c r="A80" s="40" t="s">
        <v>378</v>
      </c>
      <c r="B80" s="85" t="s">
        <v>87</v>
      </c>
      <c r="C80" s="10" t="s">
        <v>341</v>
      </c>
      <c r="D80" s="10" t="s">
        <v>342</v>
      </c>
      <c r="E80" s="10" t="s">
        <v>343</v>
      </c>
      <c r="F80" s="10" t="s">
        <v>447</v>
      </c>
      <c r="G80" s="10" t="s">
        <v>174</v>
      </c>
      <c r="H80" s="11">
        <f t="shared" si="37"/>
        <v>0</v>
      </c>
      <c r="I80" s="38" t="s">
        <v>67</v>
      </c>
      <c r="J80" s="31">
        <f t="shared" si="38"/>
        <v>0</v>
      </c>
      <c r="K80" s="38" t="s">
        <v>67</v>
      </c>
      <c r="L80" s="31">
        <f t="shared" si="39"/>
        <v>0</v>
      </c>
      <c r="M80" s="38" t="s">
        <v>67</v>
      </c>
      <c r="N80" s="31">
        <f t="shared" si="40"/>
        <v>0</v>
      </c>
      <c r="O80" s="38" t="s">
        <v>67</v>
      </c>
      <c r="P80" s="31">
        <f t="shared" si="41"/>
        <v>0</v>
      </c>
      <c r="Q80" s="31">
        <f t="shared" si="42"/>
        <v>0</v>
      </c>
      <c r="R80" s="39" t="s">
        <v>67</v>
      </c>
      <c r="S80" s="39">
        <f t="shared" si="43"/>
        <v>0</v>
      </c>
      <c r="T80" s="38" t="str">
        <f t="shared" si="44"/>
        <v/>
      </c>
      <c r="U80" s="38" t="s">
        <v>67</v>
      </c>
      <c r="V80" s="92" t="s">
        <v>77</v>
      </c>
      <c r="W80" s="93" t="s">
        <v>67</v>
      </c>
      <c r="X80" s="93" t="s">
        <v>82</v>
      </c>
      <c r="Y80" s="92" t="s">
        <v>68</v>
      </c>
      <c r="Z80" s="92" t="s">
        <v>76</v>
      </c>
      <c r="AA80" s="92" t="s">
        <v>67</v>
      </c>
      <c r="AB80" s="92" t="s">
        <v>76</v>
      </c>
      <c r="AC80" s="15"/>
      <c r="AD80" s="15"/>
      <c r="AE80" s="15"/>
      <c r="AF80" s="15"/>
      <c r="AG80" s="15"/>
      <c r="AH80" s="15"/>
      <c r="AI80" s="15"/>
      <c r="AJ80" s="15"/>
      <c r="AK80" s="15"/>
      <c r="AL80" s="15"/>
      <c r="AM80" s="15"/>
      <c r="AN80" s="15"/>
      <c r="AO80" s="15"/>
      <c r="AP80" s="15"/>
      <c r="AQ80" s="15"/>
      <c r="AR80" s="15"/>
      <c r="AS80" s="15"/>
    </row>
    <row r="81" spans="1:45" s="12" customFormat="1" ht="40.15" customHeight="1" x14ac:dyDescent="0.2">
      <c r="A81" s="40" t="s">
        <v>379</v>
      </c>
      <c r="B81" s="85" t="s">
        <v>87</v>
      </c>
      <c r="C81" s="10" t="s">
        <v>341</v>
      </c>
      <c r="D81" s="10" t="s">
        <v>344</v>
      </c>
      <c r="E81" s="10" t="s">
        <v>345</v>
      </c>
      <c r="F81" s="10" t="s">
        <v>447</v>
      </c>
      <c r="G81" s="10" t="s">
        <v>174</v>
      </c>
      <c r="H81" s="11">
        <f t="shared" si="37"/>
        <v>0</v>
      </c>
      <c r="I81" s="38" t="s">
        <v>67</v>
      </c>
      <c r="J81" s="31">
        <f t="shared" si="38"/>
        <v>0</v>
      </c>
      <c r="K81" s="38" t="s">
        <v>67</v>
      </c>
      <c r="L81" s="31">
        <f t="shared" si="39"/>
        <v>0</v>
      </c>
      <c r="M81" s="38" t="s">
        <v>67</v>
      </c>
      <c r="N81" s="31">
        <f t="shared" si="40"/>
        <v>0</v>
      </c>
      <c r="O81" s="38" t="s">
        <v>67</v>
      </c>
      <c r="P81" s="31">
        <f t="shared" si="41"/>
        <v>0</v>
      </c>
      <c r="Q81" s="31">
        <f t="shared" si="42"/>
        <v>0</v>
      </c>
      <c r="R81" s="39" t="s">
        <v>67</v>
      </c>
      <c r="S81" s="39">
        <f t="shared" si="43"/>
        <v>0</v>
      </c>
      <c r="T81" s="38" t="str">
        <f t="shared" si="44"/>
        <v/>
      </c>
      <c r="U81" s="38" t="s">
        <v>67</v>
      </c>
      <c r="V81" s="92" t="s">
        <v>77</v>
      </c>
      <c r="W81" s="93" t="s">
        <v>67</v>
      </c>
      <c r="X81" s="93" t="s">
        <v>82</v>
      </c>
      <c r="Y81" s="92" t="s">
        <v>68</v>
      </c>
      <c r="Z81" s="92" t="s">
        <v>76</v>
      </c>
      <c r="AA81" s="92" t="s">
        <v>67</v>
      </c>
      <c r="AB81" s="92" t="s">
        <v>76</v>
      </c>
      <c r="AC81" s="15"/>
      <c r="AD81" s="15"/>
      <c r="AE81" s="15"/>
      <c r="AF81" s="15"/>
      <c r="AG81" s="15"/>
      <c r="AH81" s="15"/>
      <c r="AI81" s="15"/>
      <c r="AJ81" s="15"/>
      <c r="AK81" s="15"/>
      <c r="AL81" s="15"/>
      <c r="AM81" s="15"/>
      <c r="AN81" s="15"/>
      <c r="AO81" s="15"/>
      <c r="AP81" s="15"/>
      <c r="AQ81" s="15"/>
      <c r="AR81" s="15"/>
      <c r="AS81" s="15"/>
    </row>
    <row r="82" spans="1:45" s="12" customFormat="1" ht="40.15" customHeight="1" x14ac:dyDescent="0.2">
      <c r="A82" s="40" t="s">
        <v>380</v>
      </c>
      <c r="B82" s="85" t="s">
        <v>87</v>
      </c>
      <c r="C82" s="10" t="s">
        <v>341</v>
      </c>
      <c r="D82" s="10" t="s">
        <v>346</v>
      </c>
      <c r="E82" s="10" t="s">
        <v>347</v>
      </c>
      <c r="F82" s="10" t="s">
        <v>447</v>
      </c>
      <c r="G82" s="10" t="s">
        <v>174</v>
      </c>
      <c r="H82" s="11">
        <f t="shared" si="37"/>
        <v>0</v>
      </c>
      <c r="I82" s="38" t="s">
        <v>67</v>
      </c>
      <c r="J82" s="31">
        <f t="shared" si="38"/>
        <v>0</v>
      </c>
      <c r="K82" s="38" t="s">
        <v>67</v>
      </c>
      <c r="L82" s="31">
        <f t="shared" si="39"/>
        <v>0</v>
      </c>
      <c r="M82" s="38" t="s">
        <v>67</v>
      </c>
      <c r="N82" s="31">
        <f t="shared" si="40"/>
        <v>0</v>
      </c>
      <c r="O82" s="38" t="s">
        <v>67</v>
      </c>
      <c r="P82" s="31">
        <f t="shared" si="41"/>
        <v>0</v>
      </c>
      <c r="Q82" s="31">
        <f t="shared" si="42"/>
        <v>0</v>
      </c>
      <c r="R82" s="39" t="s">
        <v>67</v>
      </c>
      <c r="S82" s="39">
        <f t="shared" si="43"/>
        <v>0</v>
      </c>
      <c r="T82" s="38" t="str">
        <f t="shared" si="44"/>
        <v/>
      </c>
      <c r="U82" s="38" t="s">
        <v>67</v>
      </c>
      <c r="V82" s="92" t="s">
        <v>77</v>
      </c>
      <c r="W82" s="93" t="s">
        <v>67</v>
      </c>
      <c r="X82" s="93" t="s">
        <v>82</v>
      </c>
      <c r="Y82" s="92" t="s">
        <v>68</v>
      </c>
      <c r="Z82" s="92" t="s">
        <v>76</v>
      </c>
      <c r="AA82" s="92" t="s">
        <v>67</v>
      </c>
      <c r="AB82" s="92" t="s">
        <v>76</v>
      </c>
      <c r="AC82" s="15"/>
      <c r="AD82" s="15"/>
      <c r="AE82" s="15"/>
      <c r="AF82" s="15"/>
      <c r="AG82" s="15"/>
      <c r="AH82" s="15"/>
      <c r="AI82" s="15"/>
      <c r="AJ82" s="15"/>
      <c r="AK82" s="15"/>
      <c r="AL82" s="15"/>
      <c r="AM82" s="15"/>
      <c r="AN82" s="15"/>
      <c r="AO82" s="15"/>
      <c r="AP82" s="15"/>
      <c r="AQ82" s="15"/>
      <c r="AR82" s="15"/>
      <c r="AS82" s="15"/>
    </row>
    <row r="83" spans="1:45" s="12" customFormat="1" ht="40.15" customHeight="1" x14ac:dyDescent="0.2">
      <c r="A83" s="40" t="s">
        <v>381</v>
      </c>
      <c r="B83" s="85" t="s">
        <v>87</v>
      </c>
      <c r="C83" s="10" t="s">
        <v>341</v>
      </c>
      <c r="D83" s="10" t="s">
        <v>348</v>
      </c>
      <c r="E83" s="10" t="s">
        <v>349</v>
      </c>
      <c r="F83" s="10" t="s">
        <v>447</v>
      </c>
      <c r="G83" s="10" t="s">
        <v>174</v>
      </c>
      <c r="H83" s="11">
        <f t="shared" si="37"/>
        <v>0</v>
      </c>
      <c r="I83" s="38" t="s">
        <v>67</v>
      </c>
      <c r="J83" s="31">
        <f t="shared" si="38"/>
        <v>0</v>
      </c>
      <c r="K83" s="38" t="s">
        <v>67</v>
      </c>
      <c r="L83" s="31">
        <f t="shared" si="39"/>
        <v>0</v>
      </c>
      <c r="M83" s="38" t="s">
        <v>67</v>
      </c>
      <c r="N83" s="31">
        <f t="shared" si="40"/>
        <v>0</v>
      </c>
      <c r="O83" s="38" t="s">
        <v>67</v>
      </c>
      <c r="P83" s="31">
        <f t="shared" si="41"/>
        <v>0</v>
      </c>
      <c r="Q83" s="31">
        <f t="shared" si="42"/>
        <v>0</v>
      </c>
      <c r="R83" s="39" t="s">
        <v>67</v>
      </c>
      <c r="S83" s="39">
        <f t="shared" si="43"/>
        <v>0</v>
      </c>
      <c r="T83" s="38" t="str">
        <f t="shared" si="44"/>
        <v/>
      </c>
      <c r="U83" s="38" t="s">
        <v>67</v>
      </c>
      <c r="V83" s="92" t="s">
        <v>77</v>
      </c>
      <c r="W83" s="93" t="s">
        <v>67</v>
      </c>
      <c r="X83" s="93" t="s">
        <v>82</v>
      </c>
      <c r="Y83" s="92" t="s">
        <v>68</v>
      </c>
      <c r="Z83" s="92" t="s">
        <v>76</v>
      </c>
      <c r="AA83" s="92" t="s">
        <v>67</v>
      </c>
      <c r="AB83" s="92" t="s">
        <v>76</v>
      </c>
      <c r="AC83" s="15"/>
      <c r="AD83" s="15"/>
      <c r="AE83" s="15"/>
      <c r="AF83" s="15"/>
      <c r="AG83" s="15"/>
      <c r="AH83" s="15"/>
      <c r="AI83" s="15"/>
      <c r="AJ83" s="15"/>
      <c r="AK83" s="15"/>
      <c r="AL83" s="15"/>
      <c r="AM83" s="15"/>
      <c r="AN83" s="15"/>
      <c r="AO83" s="15"/>
      <c r="AP83" s="15"/>
      <c r="AQ83" s="15"/>
      <c r="AR83" s="15"/>
      <c r="AS83" s="15"/>
    </row>
    <row r="84" spans="1:45" s="12" customFormat="1" ht="40.15" customHeight="1" x14ac:dyDescent="0.2">
      <c r="A84" s="40" t="s">
        <v>382</v>
      </c>
      <c r="B84" s="85" t="s">
        <v>87</v>
      </c>
      <c r="C84" s="10" t="s">
        <v>341</v>
      </c>
      <c r="D84" s="10" t="s">
        <v>350</v>
      </c>
      <c r="E84" s="10" t="s">
        <v>336</v>
      </c>
      <c r="F84" s="10" t="s">
        <v>447</v>
      </c>
      <c r="G84" s="10" t="s">
        <v>174</v>
      </c>
      <c r="H84" s="11">
        <f t="shared" si="37"/>
        <v>0</v>
      </c>
      <c r="I84" s="38" t="s">
        <v>67</v>
      </c>
      <c r="J84" s="31">
        <f t="shared" si="38"/>
        <v>0</v>
      </c>
      <c r="K84" s="38" t="s">
        <v>67</v>
      </c>
      <c r="L84" s="31">
        <f t="shared" si="39"/>
        <v>0</v>
      </c>
      <c r="M84" s="38" t="s">
        <v>67</v>
      </c>
      <c r="N84" s="31">
        <f t="shared" si="40"/>
        <v>0</v>
      </c>
      <c r="O84" s="38" t="s">
        <v>67</v>
      </c>
      <c r="P84" s="31">
        <f t="shared" si="41"/>
        <v>0</v>
      </c>
      <c r="Q84" s="31">
        <f t="shared" si="42"/>
        <v>0</v>
      </c>
      <c r="R84" s="39" t="s">
        <v>67</v>
      </c>
      <c r="S84" s="39">
        <f t="shared" si="43"/>
        <v>0</v>
      </c>
      <c r="T84" s="38" t="str">
        <f t="shared" si="44"/>
        <v/>
      </c>
      <c r="U84" s="38" t="s">
        <v>67</v>
      </c>
      <c r="V84" s="92" t="s">
        <v>77</v>
      </c>
      <c r="W84" s="93" t="s">
        <v>67</v>
      </c>
      <c r="X84" s="93" t="s">
        <v>82</v>
      </c>
      <c r="Y84" s="92" t="s">
        <v>68</v>
      </c>
      <c r="Z84" s="92" t="s">
        <v>76</v>
      </c>
      <c r="AA84" s="92" t="s">
        <v>67</v>
      </c>
      <c r="AB84" s="92" t="s">
        <v>76</v>
      </c>
      <c r="AC84" s="15"/>
      <c r="AD84" s="15"/>
      <c r="AE84" s="15"/>
      <c r="AF84" s="15"/>
      <c r="AG84" s="15"/>
      <c r="AH84" s="15"/>
      <c r="AI84" s="15"/>
      <c r="AJ84" s="15"/>
      <c r="AK84" s="15"/>
      <c r="AL84" s="15"/>
      <c r="AM84" s="15"/>
      <c r="AN84" s="15"/>
      <c r="AO84" s="15"/>
      <c r="AP84" s="15"/>
      <c r="AQ84" s="15"/>
      <c r="AR84" s="15"/>
      <c r="AS84" s="15"/>
    </row>
    <row r="85" spans="1:45" s="12" customFormat="1" ht="40.15" customHeight="1" x14ac:dyDescent="0.2">
      <c r="A85" s="40" t="s">
        <v>383</v>
      </c>
      <c r="B85" s="85" t="s">
        <v>87</v>
      </c>
      <c r="C85" s="10" t="s">
        <v>341</v>
      </c>
      <c r="D85" s="10" t="s">
        <v>351</v>
      </c>
      <c r="E85" s="10" t="s">
        <v>352</v>
      </c>
      <c r="F85" s="10" t="s">
        <v>447</v>
      </c>
      <c r="G85" s="10" t="s">
        <v>174</v>
      </c>
      <c r="H85" s="11">
        <f t="shared" si="37"/>
        <v>0</v>
      </c>
      <c r="I85" s="38" t="s">
        <v>67</v>
      </c>
      <c r="J85" s="31">
        <f t="shared" si="38"/>
        <v>0</v>
      </c>
      <c r="K85" s="38" t="s">
        <v>67</v>
      </c>
      <c r="L85" s="31">
        <f t="shared" si="39"/>
        <v>0</v>
      </c>
      <c r="M85" s="38" t="s">
        <v>67</v>
      </c>
      <c r="N85" s="31">
        <f t="shared" si="40"/>
        <v>0</v>
      </c>
      <c r="O85" s="38" t="s">
        <v>67</v>
      </c>
      <c r="P85" s="31">
        <f t="shared" si="41"/>
        <v>0</v>
      </c>
      <c r="Q85" s="31">
        <f t="shared" si="42"/>
        <v>0</v>
      </c>
      <c r="R85" s="39" t="s">
        <v>67</v>
      </c>
      <c r="S85" s="39">
        <f t="shared" si="43"/>
        <v>0</v>
      </c>
      <c r="T85" s="38" t="str">
        <f t="shared" si="44"/>
        <v/>
      </c>
      <c r="U85" s="38" t="s">
        <v>67</v>
      </c>
      <c r="V85" s="92" t="s">
        <v>77</v>
      </c>
      <c r="W85" s="93" t="s">
        <v>67</v>
      </c>
      <c r="X85" s="93" t="s">
        <v>82</v>
      </c>
      <c r="Y85" s="92" t="s">
        <v>68</v>
      </c>
      <c r="Z85" s="92" t="s">
        <v>76</v>
      </c>
      <c r="AA85" s="92" t="s">
        <v>67</v>
      </c>
      <c r="AB85" s="92" t="s">
        <v>76</v>
      </c>
      <c r="AC85" s="15"/>
      <c r="AD85" s="15"/>
      <c r="AE85" s="15"/>
      <c r="AF85" s="15"/>
      <c r="AG85" s="15"/>
      <c r="AH85" s="15"/>
      <c r="AI85" s="15"/>
      <c r="AJ85" s="15"/>
      <c r="AK85" s="15"/>
      <c r="AL85" s="15"/>
      <c r="AM85" s="15"/>
      <c r="AN85" s="15"/>
      <c r="AO85" s="15"/>
      <c r="AP85" s="15"/>
      <c r="AQ85" s="15"/>
      <c r="AR85" s="15"/>
      <c r="AS85" s="15"/>
    </row>
    <row r="86" spans="1:45" s="12" customFormat="1" ht="40.15" customHeight="1" x14ac:dyDescent="0.2">
      <c r="A86" s="40" t="s">
        <v>384</v>
      </c>
      <c r="B86" s="85" t="s">
        <v>87</v>
      </c>
      <c r="C86" s="10" t="s">
        <v>341</v>
      </c>
      <c r="D86" s="10" t="s">
        <v>353</v>
      </c>
      <c r="E86" s="10" t="s">
        <v>354</v>
      </c>
      <c r="F86" s="10" t="s">
        <v>447</v>
      </c>
      <c r="G86" s="10" t="s">
        <v>174</v>
      </c>
      <c r="H86" s="11">
        <f t="shared" si="37"/>
        <v>0</v>
      </c>
      <c r="I86" s="38" t="s">
        <v>67</v>
      </c>
      <c r="J86" s="31">
        <f t="shared" si="38"/>
        <v>0</v>
      </c>
      <c r="K86" s="38" t="s">
        <v>67</v>
      </c>
      <c r="L86" s="31">
        <f t="shared" si="39"/>
        <v>0</v>
      </c>
      <c r="M86" s="38" t="s">
        <v>67</v>
      </c>
      <c r="N86" s="31">
        <f t="shared" si="40"/>
        <v>0</v>
      </c>
      <c r="O86" s="38" t="s">
        <v>67</v>
      </c>
      <c r="P86" s="31">
        <f t="shared" si="41"/>
        <v>0</v>
      </c>
      <c r="Q86" s="31">
        <f t="shared" si="42"/>
        <v>0</v>
      </c>
      <c r="R86" s="39" t="s">
        <v>67</v>
      </c>
      <c r="S86" s="39">
        <f t="shared" si="43"/>
        <v>0</v>
      </c>
      <c r="T86" s="38" t="str">
        <f t="shared" si="44"/>
        <v/>
      </c>
      <c r="U86" s="38" t="s">
        <v>67</v>
      </c>
      <c r="V86" s="92" t="s">
        <v>77</v>
      </c>
      <c r="W86" s="93" t="s">
        <v>67</v>
      </c>
      <c r="X86" s="93" t="s">
        <v>82</v>
      </c>
      <c r="Y86" s="92" t="s">
        <v>68</v>
      </c>
      <c r="Z86" s="92" t="s">
        <v>76</v>
      </c>
      <c r="AA86" s="92" t="s">
        <v>67</v>
      </c>
      <c r="AB86" s="92" t="s">
        <v>76</v>
      </c>
      <c r="AC86" s="15"/>
      <c r="AD86" s="15"/>
      <c r="AE86" s="15"/>
      <c r="AF86" s="15"/>
      <c r="AG86" s="15"/>
      <c r="AH86" s="15"/>
      <c r="AI86" s="15"/>
      <c r="AJ86" s="15"/>
      <c r="AK86" s="15"/>
      <c r="AL86" s="15"/>
      <c r="AM86" s="15"/>
      <c r="AN86" s="15"/>
      <c r="AO86" s="15"/>
      <c r="AP86" s="15"/>
      <c r="AQ86" s="15"/>
      <c r="AR86" s="15"/>
      <c r="AS86" s="15"/>
    </row>
    <row r="87" spans="1:45" s="12" customFormat="1" ht="40.15" customHeight="1" x14ac:dyDescent="0.2">
      <c r="A87" s="40" t="s">
        <v>385</v>
      </c>
      <c r="B87" s="85" t="s">
        <v>87</v>
      </c>
      <c r="C87" s="10" t="s">
        <v>341</v>
      </c>
      <c r="D87" s="10" t="s">
        <v>355</v>
      </c>
      <c r="E87" s="10" t="s">
        <v>336</v>
      </c>
      <c r="F87" s="10" t="s">
        <v>447</v>
      </c>
      <c r="G87" s="10" t="s">
        <v>174</v>
      </c>
      <c r="H87" s="11">
        <f t="shared" si="37"/>
        <v>0</v>
      </c>
      <c r="I87" s="38" t="s">
        <v>67</v>
      </c>
      <c r="J87" s="31">
        <f t="shared" si="38"/>
        <v>0</v>
      </c>
      <c r="K87" s="38" t="s">
        <v>67</v>
      </c>
      <c r="L87" s="31">
        <f t="shared" si="39"/>
        <v>0</v>
      </c>
      <c r="M87" s="38" t="s">
        <v>67</v>
      </c>
      <c r="N87" s="31">
        <f t="shared" si="40"/>
        <v>0</v>
      </c>
      <c r="O87" s="38" t="s">
        <v>67</v>
      </c>
      <c r="P87" s="31">
        <f t="shared" si="41"/>
        <v>0</v>
      </c>
      <c r="Q87" s="31">
        <f t="shared" si="42"/>
        <v>0</v>
      </c>
      <c r="R87" s="39" t="s">
        <v>67</v>
      </c>
      <c r="S87" s="39">
        <f t="shared" si="43"/>
        <v>0</v>
      </c>
      <c r="T87" s="38" t="str">
        <f t="shared" si="44"/>
        <v/>
      </c>
      <c r="U87" s="38" t="s">
        <v>67</v>
      </c>
      <c r="V87" s="92" t="s">
        <v>77</v>
      </c>
      <c r="W87" s="93" t="s">
        <v>67</v>
      </c>
      <c r="X87" s="93" t="s">
        <v>82</v>
      </c>
      <c r="Y87" s="92" t="s">
        <v>68</v>
      </c>
      <c r="Z87" s="92" t="s">
        <v>76</v>
      </c>
      <c r="AA87" s="92" t="s">
        <v>67</v>
      </c>
      <c r="AB87" s="92" t="s">
        <v>76</v>
      </c>
      <c r="AC87" s="15"/>
      <c r="AD87" s="15"/>
      <c r="AE87" s="15"/>
      <c r="AF87" s="15"/>
      <c r="AG87" s="15"/>
      <c r="AH87" s="15"/>
      <c r="AI87" s="15"/>
      <c r="AJ87" s="15"/>
      <c r="AK87" s="15"/>
      <c r="AL87" s="15"/>
      <c r="AM87" s="15"/>
      <c r="AN87" s="15"/>
      <c r="AO87" s="15"/>
      <c r="AP87" s="15"/>
      <c r="AQ87" s="15"/>
      <c r="AR87" s="15"/>
      <c r="AS87" s="15"/>
    </row>
    <row r="88" spans="1:45" s="12" customFormat="1" ht="40.15" customHeight="1" x14ac:dyDescent="0.2">
      <c r="A88" s="40" t="s">
        <v>386</v>
      </c>
      <c r="B88" s="85" t="s">
        <v>87</v>
      </c>
      <c r="C88" s="10" t="s">
        <v>341</v>
      </c>
      <c r="D88" s="10" t="s">
        <v>356</v>
      </c>
      <c r="E88" s="10" t="s">
        <v>357</v>
      </c>
      <c r="F88" s="10" t="s">
        <v>447</v>
      </c>
      <c r="G88" s="10" t="s">
        <v>174</v>
      </c>
      <c r="H88" s="11">
        <f t="shared" si="37"/>
        <v>0</v>
      </c>
      <c r="I88" s="38" t="s">
        <v>67</v>
      </c>
      <c r="J88" s="31">
        <f t="shared" si="38"/>
        <v>0</v>
      </c>
      <c r="K88" s="38" t="s">
        <v>67</v>
      </c>
      <c r="L88" s="31">
        <f t="shared" si="39"/>
        <v>0</v>
      </c>
      <c r="M88" s="38" t="s">
        <v>67</v>
      </c>
      <c r="N88" s="31">
        <f t="shared" si="40"/>
        <v>0</v>
      </c>
      <c r="O88" s="38" t="s">
        <v>67</v>
      </c>
      <c r="P88" s="31">
        <f t="shared" si="41"/>
        <v>0</v>
      </c>
      <c r="Q88" s="31">
        <f t="shared" si="42"/>
        <v>0</v>
      </c>
      <c r="R88" s="39" t="s">
        <v>67</v>
      </c>
      <c r="S88" s="39">
        <f t="shared" si="43"/>
        <v>0</v>
      </c>
      <c r="T88" s="38" t="str">
        <f t="shared" si="44"/>
        <v/>
      </c>
      <c r="U88" s="38" t="s">
        <v>67</v>
      </c>
      <c r="V88" s="92" t="s">
        <v>77</v>
      </c>
      <c r="W88" s="93" t="s">
        <v>67</v>
      </c>
      <c r="X88" s="93" t="s">
        <v>82</v>
      </c>
      <c r="Y88" s="92" t="s">
        <v>68</v>
      </c>
      <c r="Z88" s="92" t="s">
        <v>76</v>
      </c>
      <c r="AA88" s="92" t="s">
        <v>67</v>
      </c>
      <c r="AB88" s="92" t="s">
        <v>76</v>
      </c>
      <c r="AC88" s="15"/>
      <c r="AD88" s="15"/>
      <c r="AE88" s="15"/>
      <c r="AF88" s="15"/>
      <c r="AG88" s="15"/>
      <c r="AH88" s="15"/>
      <c r="AI88" s="15"/>
      <c r="AJ88" s="15"/>
      <c r="AK88" s="15"/>
      <c r="AL88" s="15"/>
      <c r="AM88" s="15"/>
      <c r="AN88" s="15"/>
      <c r="AO88" s="15"/>
      <c r="AP88" s="15"/>
      <c r="AQ88" s="15"/>
      <c r="AR88" s="15"/>
      <c r="AS88" s="15"/>
    </row>
    <row r="89" spans="1:45" s="18" customFormat="1" x14ac:dyDescent="0.25">
      <c r="A89" s="16"/>
      <c r="B89" s="81"/>
      <c r="C89" s="16"/>
      <c r="D89" s="16"/>
      <c r="E89" s="16"/>
      <c r="F89" s="16"/>
      <c r="G89" s="16"/>
      <c r="H89" s="16"/>
      <c r="I89" s="16"/>
      <c r="J89" s="16"/>
      <c r="K89" s="16"/>
      <c r="L89" s="16"/>
      <c r="M89" s="16"/>
      <c r="N89" s="16"/>
      <c r="O89" s="16"/>
      <c r="P89" s="16"/>
      <c r="Q89" s="16"/>
      <c r="R89" s="16"/>
      <c r="S89" s="16"/>
      <c r="T89" s="17"/>
    </row>
    <row r="90" spans="1:45" s="18" customFormat="1" x14ac:dyDescent="0.25">
      <c r="A90" s="16"/>
      <c r="B90" s="81"/>
      <c r="C90" s="16"/>
      <c r="D90" s="16"/>
      <c r="E90" s="16"/>
      <c r="F90" s="16"/>
      <c r="G90" s="16"/>
      <c r="H90" s="16"/>
      <c r="I90" s="16"/>
      <c r="J90" s="16"/>
      <c r="K90" s="16"/>
      <c r="L90" s="16"/>
      <c r="M90" s="16"/>
      <c r="N90" s="16"/>
      <c r="O90" s="16"/>
      <c r="P90" s="16"/>
      <c r="Q90" s="16"/>
      <c r="R90" s="16"/>
      <c r="S90" s="16"/>
      <c r="T90" s="17"/>
    </row>
    <row r="91" spans="1:45" s="18" customFormat="1" x14ac:dyDescent="0.25">
      <c r="A91" s="16"/>
      <c r="B91" s="81"/>
      <c r="C91" s="16"/>
      <c r="D91" s="16"/>
      <c r="E91" s="16"/>
      <c r="F91" s="16"/>
      <c r="G91" s="16"/>
      <c r="H91" s="16"/>
      <c r="I91" s="16"/>
      <c r="J91" s="16"/>
      <c r="K91" s="16"/>
      <c r="L91" s="16"/>
      <c r="M91" s="16"/>
      <c r="N91" s="16"/>
      <c r="O91" s="16"/>
      <c r="P91" s="16"/>
      <c r="Q91" s="16"/>
      <c r="R91" s="16"/>
      <c r="S91" s="16"/>
      <c r="T91" s="17"/>
    </row>
    <row r="92" spans="1:45" s="18" customFormat="1" x14ac:dyDescent="0.25">
      <c r="A92" s="16"/>
      <c r="B92" s="81"/>
      <c r="C92" s="16"/>
      <c r="D92" s="16"/>
      <c r="E92" s="16"/>
      <c r="F92" s="16"/>
      <c r="G92" s="16"/>
      <c r="H92" s="16"/>
      <c r="I92" s="16"/>
      <c r="J92" s="16"/>
      <c r="K92" s="16"/>
      <c r="L92" s="16"/>
      <c r="M92" s="16"/>
      <c r="N92" s="16"/>
      <c r="O92" s="16"/>
      <c r="P92" s="16"/>
      <c r="Q92" s="16"/>
      <c r="R92" s="16"/>
      <c r="S92" s="16"/>
      <c r="T92" s="17"/>
    </row>
    <row r="93" spans="1:45" s="18" customFormat="1" x14ac:dyDescent="0.25">
      <c r="A93" s="16"/>
      <c r="B93" s="81"/>
      <c r="C93" s="16"/>
      <c r="D93" s="16"/>
      <c r="E93" s="16"/>
      <c r="F93" s="16"/>
      <c r="G93" s="16"/>
      <c r="H93" s="16"/>
      <c r="I93" s="16"/>
      <c r="J93" s="16"/>
      <c r="K93" s="16"/>
      <c r="L93" s="16"/>
      <c r="M93" s="16"/>
      <c r="N93" s="16"/>
      <c r="O93" s="16"/>
      <c r="P93" s="16"/>
      <c r="Q93" s="16"/>
      <c r="R93" s="16"/>
      <c r="S93" s="16"/>
      <c r="T93" s="17"/>
    </row>
    <row r="94" spans="1:45" s="18" customFormat="1" x14ac:dyDescent="0.25">
      <c r="A94" s="16"/>
      <c r="B94" s="81"/>
      <c r="C94" s="16"/>
      <c r="D94" s="16"/>
      <c r="E94" s="16"/>
      <c r="F94" s="16"/>
      <c r="G94" s="16"/>
      <c r="H94" s="16"/>
      <c r="I94" s="16"/>
      <c r="J94" s="16"/>
      <c r="K94" s="16"/>
      <c r="L94" s="16"/>
      <c r="M94" s="16"/>
      <c r="N94" s="16"/>
      <c r="O94" s="16"/>
      <c r="P94" s="16"/>
      <c r="Q94" s="16"/>
      <c r="R94" s="16"/>
      <c r="S94" s="16"/>
      <c r="T94" s="17"/>
    </row>
    <row r="95" spans="1:45" s="18" customFormat="1" x14ac:dyDescent="0.25">
      <c r="A95" s="16"/>
      <c r="B95" s="81"/>
      <c r="C95" s="16"/>
      <c r="D95" s="16"/>
      <c r="E95" s="16"/>
      <c r="F95" s="16"/>
      <c r="G95" s="16"/>
      <c r="H95" s="16"/>
      <c r="I95" s="16"/>
      <c r="J95" s="16"/>
      <c r="K95" s="16"/>
      <c r="L95" s="16"/>
      <c r="M95" s="16"/>
      <c r="N95" s="16"/>
      <c r="O95" s="16"/>
      <c r="P95" s="16"/>
      <c r="Q95" s="16"/>
      <c r="R95" s="16"/>
      <c r="S95" s="16"/>
      <c r="T95" s="17"/>
    </row>
    <row r="96" spans="1:45"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1"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1"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1"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1"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1"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1"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1" x14ac:dyDescent="0.25">
      <c r="A343" s="16"/>
      <c r="B343" s="81"/>
      <c r="C343" s="16"/>
      <c r="D343" s="16"/>
      <c r="E343" s="16"/>
      <c r="F343" s="16"/>
      <c r="G343" s="16"/>
      <c r="H343" s="16"/>
      <c r="I343" s="16"/>
      <c r="J343" s="16"/>
      <c r="K343" s="16"/>
      <c r="L343" s="16"/>
      <c r="M343" s="16"/>
      <c r="N343" s="16"/>
      <c r="O343" s="16"/>
      <c r="P343" s="16"/>
      <c r="Q343" s="16"/>
      <c r="R343" s="16"/>
      <c r="S343" s="16"/>
      <c r="T343" s="17"/>
      <c r="U343" s="18"/>
    </row>
    <row r="344" spans="1:21" x14ac:dyDescent="0.25">
      <c r="A344" s="16"/>
      <c r="B344" s="81"/>
      <c r="C344" s="16"/>
      <c r="D344" s="16"/>
      <c r="E344" s="16"/>
      <c r="F344" s="16"/>
      <c r="G344" s="16"/>
      <c r="H344" s="16"/>
      <c r="I344" s="16"/>
      <c r="J344" s="16"/>
      <c r="K344" s="16"/>
      <c r="L344" s="16"/>
      <c r="M344" s="16"/>
      <c r="N344" s="16"/>
      <c r="O344" s="16"/>
      <c r="P344" s="16"/>
      <c r="Q344" s="16"/>
      <c r="R344" s="16"/>
      <c r="S344" s="16"/>
      <c r="T344" s="17"/>
      <c r="U344" s="18"/>
    </row>
    <row r="345" spans="1:21" x14ac:dyDescent="0.25">
      <c r="A345" s="16"/>
      <c r="B345" s="81"/>
      <c r="C345" s="16"/>
      <c r="D345" s="16"/>
      <c r="E345" s="16"/>
      <c r="F345" s="16"/>
      <c r="G345" s="16"/>
      <c r="H345" s="16"/>
      <c r="I345" s="16"/>
      <c r="J345" s="16"/>
      <c r="K345" s="16"/>
      <c r="L345" s="16"/>
      <c r="M345" s="16"/>
      <c r="N345" s="16"/>
      <c r="O345" s="16"/>
      <c r="P345" s="16"/>
      <c r="Q345" s="16"/>
      <c r="R345" s="16"/>
      <c r="S345" s="16"/>
      <c r="T345" s="17"/>
      <c r="U345" s="18"/>
    </row>
    <row r="346" spans="1:21" x14ac:dyDescent="0.25">
      <c r="A346" s="16"/>
      <c r="B346" s="81"/>
      <c r="C346" s="16"/>
      <c r="D346" s="16"/>
      <c r="E346" s="16"/>
      <c r="F346" s="16"/>
      <c r="G346" s="16"/>
      <c r="H346" s="16"/>
      <c r="I346" s="16"/>
      <c r="J346" s="16"/>
      <c r="K346" s="16"/>
      <c r="L346" s="16"/>
      <c r="M346" s="16"/>
      <c r="N346" s="16"/>
      <c r="O346" s="16"/>
      <c r="P346" s="16"/>
      <c r="Q346" s="16"/>
      <c r="R346" s="16"/>
      <c r="S346" s="16"/>
      <c r="T346" s="17"/>
      <c r="U346" s="18"/>
    </row>
    <row r="347" spans="1:21" x14ac:dyDescent="0.25">
      <c r="A347" s="16"/>
      <c r="B347" s="81"/>
      <c r="C347" s="16"/>
      <c r="D347" s="16"/>
      <c r="E347" s="16"/>
      <c r="F347" s="16"/>
      <c r="G347" s="16"/>
      <c r="H347" s="16"/>
      <c r="I347" s="16"/>
      <c r="J347" s="16"/>
      <c r="K347" s="16"/>
      <c r="L347" s="16"/>
      <c r="M347" s="16"/>
      <c r="N347" s="16"/>
      <c r="O347" s="16"/>
      <c r="P347" s="16"/>
      <c r="Q347" s="16"/>
      <c r="R347" s="16"/>
      <c r="S347" s="16"/>
      <c r="T347" s="17"/>
      <c r="U347" s="18"/>
    </row>
    <row r="348" spans="1:21" x14ac:dyDescent="0.25">
      <c r="A348" s="16"/>
      <c r="B348" s="81"/>
      <c r="C348" s="16"/>
      <c r="D348" s="16"/>
      <c r="E348" s="16"/>
      <c r="F348" s="16"/>
      <c r="G348" s="16"/>
      <c r="H348" s="16"/>
      <c r="I348" s="16"/>
      <c r="J348" s="16"/>
      <c r="K348" s="16"/>
      <c r="L348" s="16"/>
      <c r="M348" s="16"/>
      <c r="N348" s="16"/>
      <c r="O348" s="16"/>
      <c r="P348" s="16"/>
      <c r="Q348" s="16"/>
      <c r="R348" s="16"/>
      <c r="S348" s="16"/>
      <c r="T348" s="17"/>
      <c r="U348" s="18"/>
    </row>
    <row r="349" spans="1:21" x14ac:dyDescent="0.25">
      <c r="A349" s="16"/>
      <c r="B349" s="81"/>
      <c r="C349" s="16"/>
      <c r="D349" s="16"/>
      <c r="E349" s="16"/>
      <c r="F349" s="16"/>
      <c r="G349" s="16"/>
      <c r="H349" s="16"/>
      <c r="I349" s="16"/>
      <c r="J349" s="16"/>
      <c r="K349" s="16"/>
      <c r="L349" s="16"/>
      <c r="M349" s="16"/>
      <c r="N349" s="16"/>
      <c r="O349" s="16"/>
      <c r="P349" s="16"/>
      <c r="Q349" s="16"/>
      <c r="R349" s="16"/>
      <c r="S349" s="16"/>
      <c r="T349" s="17"/>
      <c r="U349" s="18"/>
    </row>
    <row r="350" spans="1:21" x14ac:dyDescent="0.25">
      <c r="A350" s="16"/>
      <c r="B350" s="81"/>
      <c r="C350" s="16"/>
      <c r="D350" s="16"/>
      <c r="E350" s="16"/>
      <c r="F350" s="16"/>
      <c r="G350" s="16"/>
      <c r="H350" s="16"/>
      <c r="I350" s="16"/>
      <c r="J350" s="16"/>
      <c r="K350" s="16"/>
      <c r="L350" s="16"/>
      <c r="M350" s="16"/>
      <c r="N350" s="16"/>
      <c r="O350" s="16"/>
      <c r="P350" s="16"/>
      <c r="Q350" s="16"/>
      <c r="R350" s="16"/>
      <c r="S350" s="16"/>
      <c r="T350" s="17"/>
      <c r="U350" s="18"/>
    </row>
    <row r="351" spans="1:21" x14ac:dyDescent="0.25">
      <c r="A351" s="16"/>
      <c r="B351" s="81"/>
      <c r="C351" s="16"/>
      <c r="D351" s="16"/>
      <c r="E351" s="16"/>
      <c r="F351" s="16"/>
      <c r="G351" s="16"/>
      <c r="H351" s="16"/>
      <c r="I351" s="16"/>
      <c r="J351" s="16"/>
      <c r="K351" s="16"/>
      <c r="L351" s="16"/>
      <c r="M351" s="16"/>
      <c r="N351" s="16"/>
      <c r="O351" s="16"/>
      <c r="P351" s="16"/>
      <c r="Q351" s="16"/>
      <c r="R351" s="16"/>
      <c r="S351" s="16"/>
      <c r="T351" s="17"/>
      <c r="U351" s="18"/>
    </row>
    <row r="352" spans="1:21" x14ac:dyDescent="0.25">
      <c r="A352" s="16"/>
      <c r="B352" s="81"/>
      <c r="C352" s="16"/>
      <c r="D352" s="16"/>
      <c r="E352" s="16"/>
      <c r="F352" s="16"/>
      <c r="G352" s="16"/>
      <c r="H352" s="16"/>
      <c r="I352" s="16"/>
      <c r="J352" s="16"/>
      <c r="K352" s="16"/>
      <c r="L352" s="16"/>
      <c r="M352" s="16"/>
      <c r="N352" s="16"/>
      <c r="O352" s="16"/>
      <c r="P352" s="16"/>
      <c r="Q352" s="16"/>
      <c r="R352" s="16"/>
      <c r="S352" s="16"/>
      <c r="T352" s="17"/>
      <c r="U352" s="18"/>
    </row>
    <row r="353" spans="1:21" x14ac:dyDescent="0.25">
      <c r="A353" s="16"/>
      <c r="B353" s="81"/>
      <c r="C353" s="16"/>
      <c r="D353" s="16"/>
      <c r="E353" s="16"/>
      <c r="F353" s="16"/>
      <c r="G353" s="16"/>
      <c r="H353" s="16"/>
      <c r="I353" s="16"/>
      <c r="J353" s="16"/>
      <c r="K353" s="16"/>
      <c r="L353" s="16"/>
      <c r="M353" s="16"/>
      <c r="N353" s="16"/>
      <c r="O353" s="16"/>
      <c r="P353" s="16"/>
      <c r="Q353" s="16"/>
      <c r="R353" s="16"/>
      <c r="S353" s="16"/>
      <c r="T353" s="17"/>
      <c r="U353" s="18"/>
    </row>
    <row r="354" spans="1:21" x14ac:dyDescent="0.25">
      <c r="A354" s="16"/>
      <c r="B354" s="81"/>
      <c r="C354" s="16"/>
      <c r="D354" s="16"/>
      <c r="E354" s="16"/>
      <c r="F354" s="16"/>
      <c r="G354" s="16"/>
      <c r="H354" s="16"/>
      <c r="I354" s="16"/>
      <c r="J354" s="16"/>
      <c r="K354" s="16"/>
      <c r="L354" s="16"/>
      <c r="M354" s="16"/>
      <c r="N354" s="16"/>
      <c r="O354" s="16"/>
      <c r="P354" s="16"/>
      <c r="Q354" s="16"/>
      <c r="R354" s="16"/>
      <c r="S354" s="16"/>
      <c r="T354" s="17"/>
      <c r="U354" s="18"/>
    </row>
    <row r="355" spans="1:21" x14ac:dyDescent="0.25">
      <c r="A355" s="16"/>
      <c r="B355" s="81"/>
      <c r="C355" s="16"/>
      <c r="D355" s="16"/>
      <c r="E355" s="16"/>
      <c r="F355" s="16"/>
      <c r="G355" s="16"/>
      <c r="H355" s="16"/>
      <c r="I355" s="16"/>
      <c r="J355" s="16"/>
      <c r="K355" s="16"/>
      <c r="L355" s="16"/>
      <c r="M355" s="16"/>
      <c r="N355" s="16"/>
      <c r="O355" s="16"/>
      <c r="P355" s="16"/>
      <c r="Q355" s="16"/>
      <c r="R355" s="16"/>
      <c r="S355" s="16"/>
      <c r="T355" s="17"/>
      <c r="U355" s="18"/>
    </row>
    <row r="356" spans="1:21" x14ac:dyDescent="0.25">
      <c r="A356" s="16"/>
      <c r="B356" s="81"/>
      <c r="C356" s="16"/>
      <c r="D356" s="16"/>
      <c r="E356" s="16"/>
      <c r="F356" s="16"/>
      <c r="G356" s="16"/>
      <c r="H356" s="16"/>
      <c r="I356" s="16"/>
      <c r="J356" s="16"/>
      <c r="K356" s="16"/>
      <c r="L356" s="16"/>
      <c r="M356" s="16"/>
      <c r="N356" s="16"/>
      <c r="O356" s="16"/>
      <c r="P356" s="16"/>
      <c r="Q356" s="16"/>
      <c r="R356" s="16"/>
      <c r="S356" s="16"/>
      <c r="T356" s="17"/>
      <c r="U356" s="18"/>
    </row>
    <row r="357" spans="1:21" x14ac:dyDescent="0.25">
      <c r="A357" s="16"/>
      <c r="B357" s="81"/>
      <c r="C357" s="16"/>
      <c r="D357" s="16"/>
      <c r="E357" s="16"/>
      <c r="F357" s="16"/>
      <c r="G357" s="16"/>
      <c r="H357" s="16"/>
      <c r="I357" s="16"/>
      <c r="J357" s="16"/>
      <c r="K357" s="16"/>
      <c r="L357" s="16"/>
      <c r="M357" s="16"/>
      <c r="N357" s="16"/>
      <c r="O357" s="16"/>
      <c r="P357" s="16"/>
      <c r="Q357" s="16"/>
      <c r="R357" s="16"/>
      <c r="S357" s="16"/>
      <c r="T357" s="17"/>
      <c r="U357" s="18"/>
    </row>
    <row r="358" spans="1:21" x14ac:dyDescent="0.25">
      <c r="A358" s="16"/>
      <c r="B358" s="81"/>
      <c r="C358" s="16"/>
      <c r="D358" s="16"/>
      <c r="E358" s="16"/>
      <c r="F358" s="16"/>
      <c r="G358" s="16"/>
      <c r="H358" s="16"/>
      <c r="I358" s="16"/>
      <c r="J358" s="16"/>
      <c r="K358" s="16"/>
      <c r="L358" s="16"/>
      <c r="M358" s="16"/>
      <c r="N358" s="16"/>
      <c r="O358" s="16"/>
      <c r="P358" s="16"/>
      <c r="Q358" s="16"/>
      <c r="R358" s="16"/>
      <c r="S358" s="16"/>
      <c r="T358" s="17"/>
      <c r="U358" s="18"/>
    </row>
    <row r="359" spans="1:21" x14ac:dyDescent="0.25">
      <c r="A359" s="16"/>
      <c r="B359" s="81"/>
      <c r="C359" s="16"/>
      <c r="D359" s="16"/>
      <c r="E359" s="16"/>
      <c r="F359" s="16"/>
      <c r="G359" s="16"/>
      <c r="H359" s="16"/>
      <c r="I359" s="16"/>
      <c r="J359" s="16"/>
      <c r="K359" s="16"/>
      <c r="L359" s="16"/>
      <c r="M359" s="16"/>
      <c r="N359" s="16"/>
      <c r="O359" s="16"/>
      <c r="P359" s="16"/>
      <c r="Q359" s="16"/>
      <c r="R359" s="16"/>
      <c r="S359" s="16"/>
      <c r="T359" s="17"/>
      <c r="U359" s="18"/>
    </row>
    <row r="360" spans="1:21" x14ac:dyDescent="0.25">
      <c r="A360" s="16"/>
      <c r="B360" s="81"/>
      <c r="C360" s="16"/>
      <c r="D360" s="16"/>
      <c r="E360" s="16"/>
      <c r="F360" s="16"/>
      <c r="G360" s="16"/>
      <c r="H360" s="16"/>
      <c r="I360" s="16"/>
      <c r="J360" s="16"/>
      <c r="K360" s="16"/>
      <c r="L360" s="16"/>
      <c r="M360" s="16"/>
      <c r="N360" s="16"/>
      <c r="O360" s="16"/>
      <c r="P360" s="16"/>
      <c r="Q360" s="16"/>
      <c r="R360" s="16"/>
      <c r="S360" s="16"/>
      <c r="T360" s="17"/>
      <c r="U360" s="18"/>
    </row>
    <row r="361" spans="1:21" x14ac:dyDescent="0.25">
      <c r="A361" s="16"/>
      <c r="B361" s="81"/>
      <c r="C361" s="16"/>
      <c r="D361" s="16"/>
      <c r="E361" s="16"/>
      <c r="F361" s="16"/>
      <c r="G361" s="16"/>
      <c r="H361" s="16"/>
      <c r="I361" s="16"/>
      <c r="J361" s="16"/>
      <c r="K361" s="16"/>
      <c r="L361" s="16"/>
      <c r="M361" s="16"/>
      <c r="N361" s="16"/>
      <c r="O361" s="16"/>
      <c r="P361" s="16"/>
      <c r="Q361" s="16"/>
      <c r="R361" s="16"/>
      <c r="S361" s="16"/>
      <c r="T361" s="17"/>
      <c r="U361" s="18"/>
    </row>
    <row r="362" spans="1:21" x14ac:dyDescent="0.25">
      <c r="A362" s="16"/>
      <c r="B362" s="81"/>
      <c r="C362" s="16"/>
      <c r="D362" s="16"/>
      <c r="E362" s="16"/>
      <c r="F362" s="16"/>
      <c r="G362" s="16"/>
      <c r="H362" s="16"/>
      <c r="I362" s="16"/>
      <c r="J362" s="16"/>
      <c r="K362" s="16"/>
      <c r="L362" s="16"/>
      <c r="M362" s="16"/>
      <c r="N362" s="16"/>
      <c r="O362" s="16"/>
      <c r="P362" s="16"/>
      <c r="Q362" s="16"/>
      <c r="R362" s="16"/>
      <c r="S362" s="16"/>
      <c r="T362" s="17"/>
      <c r="U362" s="18"/>
    </row>
    <row r="363" spans="1:21" x14ac:dyDescent="0.25">
      <c r="A363" s="16"/>
      <c r="B363" s="81"/>
      <c r="C363" s="16"/>
      <c r="D363" s="16"/>
      <c r="E363" s="16"/>
      <c r="F363" s="16"/>
      <c r="G363" s="16"/>
      <c r="H363" s="16"/>
      <c r="I363" s="16"/>
      <c r="J363" s="16"/>
      <c r="K363" s="16"/>
      <c r="L363" s="16"/>
      <c r="M363" s="16"/>
      <c r="N363" s="16"/>
      <c r="O363" s="16"/>
      <c r="P363" s="16"/>
      <c r="Q363" s="16"/>
      <c r="R363" s="16"/>
      <c r="S363" s="16"/>
      <c r="T363" s="17"/>
      <c r="U363" s="18"/>
    </row>
    <row r="364" spans="1:21" x14ac:dyDescent="0.25">
      <c r="A364" s="16"/>
      <c r="B364" s="81"/>
      <c r="C364" s="16"/>
      <c r="D364" s="16"/>
      <c r="E364" s="16"/>
      <c r="F364" s="16"/>
      <c r="G364" s="16"/>
      <c r="H364" s="16"/>
      <c r="I364" s="16"/>
      <c r="J364" s="16"/>
      <c r="K364" s="16"/>
      <c r="L364" s="16"/>
      <c r="M364" s="16"/>
      <c r="N364" s="16"/>
      <c r="O364" s="16"/>
      <c r="P364" s="16"/>
      <c r="Q364" s="16"/>
      <c r="R364" s="16"/>
      <c r="S364" s="16"/>
      <c r="T364" s="17"/>
      <c r="U364" s="18"/>
    </row>
    <row r="365" spans="1:21" x14ac:dyDescent="0.25">
      <c r="A365" s="16"/>
      <c r="B365" s="81"/>
      <c r="C365" s="16"/>
      <c r="D365" s="16"/>
      <c r="E365" s="16"/>
      <c r="F365" s="16"/>
      <c r="G365" s="16"/>
      <c r="H365" s="16"/>
      <c r="I365" s="16"/>
      <c r="J365" s="16"/>
      <c r="K365" s="16"/>
      <c r="L365" s="16"/>
      <c r="M365" s="16"/>
      <c r="N365" s="16"/>
      <c r="O365" s="16"/>
      <c r="P365" s="16"/>
      <c r="Q365" s="16"/>
      <c r="R365" s="16"/>
      <c r="S365" s="16"/>
      <c r="T365" s="17"/>
      <c r="U365" s="18"/>
    </row>
    <row r="366" spans="1:21" x14ac:dyDescent="0.25">
      <c r="A366" s="16"/>
      <c r="B366" s="81"/>
      <c r="C366" s="16"/>
      <c r="D366" s="16"/>
      <c r="E366" s="16"/>
      <c r="F366" s="16"/>
      <c r="G366" s="16"/>
      <c r="H366" s="16"/>
      <c r="I366" s="16"/>
      <c r="J366" s="16"/>
      <c r="K366" s="16"/>
      <c r="L366" s="16"/>
      <c r="M366" s="16"/>
      <c r="N366" s="16"/>
      <c r="O366" s="16"/>
      <c r="P366" s="16"/>
      <c r="Q366" s="16"/>
      <c r="R366" s="16"/>
      <c r="S366" s="16"/>
      <c r="T366" s="17"/>
      <c r="U366" s="18"/>
    </row>
    <row r="367" spans="1:21" x14ac:dyDescent="0.25">
      <c r="A367" s="16"/>
      <c r="B367" s="81"/>
      <c r="C367" s="16"/>
      <c r="D367" s="16"/>
      <c r="E367" s="16"/>
      <c r="F367" s="16"/>
      <c r="G367" s="16"/>
      <c r="H367" s="16"/>
      <c r="I367" s="16"/>
      <c r="J367" s="16"/>
      <c r="K367" s="16"/>
      <c r="L367" s="16"/>
      <c r="M367" s="16"/>
      <c r="N367" s="16"/>
      <c r="O367" s="16"/>
      <c r="P367" s="16"/>
      <c r="Q367" s="16"/>
      <c r="R367" s="16"/>
      <c r="S367" s="16"/>
      <c r="T367" s="17"/>
      <c r="U367" s="18"/>
    </row>
    <row r="368" spans="1:21" x14ac:dyDescent="0.25">
      <c r="A368" s="16"/>
      <c r="B368" s="81"/>
      <c r="C368" s="16"/>
      <c r="D368" s="16"/>
      <c r="E368" s="16"/>
      <c r="F368" s="16"/>
      <c r="G368" s="16"/>
      <c r="H368" s="16"/>
      <c r="I368" s="16"/>
      <c r="J368" s="16"/>
      <c r="K368" s="16"/>
      <c r="L368" s="16"/>
      <c r="M368" s="16"/>
      <c r="N368" s="16"/>
      <c r="O368" s="16"/>
      <c r="P368" s="16"/>
      <c r="Q368" s="16"/>
      <c r="R368" s="16"/>
      <c r="S368" s="16"/>
      <c r="T368" s="17"/>
      <c r="U368" s="18"/>
    </row>
    <row r="369" spans="1:21" x14ac:dyDescent="0.25">
      <c r="A369" s="16"/>
      <c r="B369" s="81"/>
      <c r="C369" s="16"/>
      <c r="D369" s="16"/>
      <c r="E369" s="16"/>
      <c r="F369" s="16"/>
      <c r="G369" s="16"/>
      <c r="H369" s="16"/>
      <c r="I369" s="16"/>
      <c r="J369" s="16"/>
      <c r="K369" s="16"/>
      <c r="L369" s="16"/>
      <c r="M369" s="16"/>
      <c r="N369" s="16"/>
      <c r="O369" s="16"/>
      <c r="P369" s="16"/>
      <c r="Q369" s="16"/>
      <c r="R369" s="16"/>
      <c r="S369" s="16"/>
      <c r="T369" s="17"/>
      <c r="U369" s="18"/>
    </row>
    <row r="370" spans="1:21" x14ac:dyDescent="0.25">
      <c r="A370" s="16"/>
      <c r="B370" s="81"/>
      <c r="C370" s="16"/>
      <c r="D370" s="16"/>
      <c r="E370" s="16"/>
      <c r="F370" s="16"/>
      <c r="G370" s="16"/>
      <c r="H370" s="16"/>
      <c r="I370" s="16"/>
      <c r="J370" s="16"/>
      <c r="K370" s="16"/>
      <c r="L370" s="16"/>
      <c r="M370" s="16"/>
      <c r="N370" s="16"/>
      <c r="O370" s="16"/>
      <c r="P370" s="16"/>
      <c r="Q370" s="16"/>
      <c r="R370" s="16"/>
      <c r="S370" s="16"/>
      <c r="T370" s="17"/>
      <c r="U370" s="18"/>
    </row>
    <row r="371" spans="1:21" x14ac:dyDescent="0.25">
      <c r="A371" s="16"/>
      <c r="B371" s="81"/>
      <c r="C371" s="16"/>
      <c r="D371" s="16"/>
      <c r="E371" s="16"/>
      <c r="F371" s="16"/>
      <c r="G371" s="16"/>
      <c r="H371" s="16"/>
      <c r="I371" s="16"/>
      <c r="J371" s="16"/>
      <c r="K371" s="16"/>
      <c r="L371" s="16"/>
      <c r="M371" s="16"/>
      <c r="N371" s="16"/>
      <c r="O371" s="16"/>
      <c r="P371" s="16"/>
      <c r="Q371" s="16"/>
      <c r="R371" s="16"/>
      <c r="S371" s="16"/>
      <c r="T371" s="17"/>
      <c r="U371" s="18"/>
    </row>
  </sheetData>
  <mergeCells count="9">
    <mergeCell ref="Q8:R8"/>
    <mergeCell ref="S8:T8"/>
    <mergeCell ref="E2:G2"/>
    <mergeCell ref="N8:O8"/>
    <mergeCell ref="L8:M8"/>
    <mergeCell ref="J8:K8"/>
    <mergeCell ref="H8:I8"/>
    <mergeCell ref="E4:H4"/>
    <mergeCell ref="E6:H6"/>
  </mergeCells>
  <phoneticPr fontId="3" type="noConversion"/>
  <conditionalFormatting sqref="I10:I88">
    <cfRule type="cellIs" dxfId="33" priority="54" operator="equal">
      <formula>"Mycket hög"</formula>
    </cfRule>
    <cfRule type="cellIs" dxfId="32" priority="60" operator="equal">
      <formula>"Låg"</formula>
    </cfRule>
    <cfRule type="cellIs" dxfId="31" priority="61" operator="equal">
      <formula>"Mycket låg"</formula>
    </cfRule>
    <cfRule type="cellIs" dxfId="30" priority="62" operator="equal">
      <formula>"Medel"</formula>
    </cfRule>
    <cfRule type="cellIs" dxfId="29" priority="63" operator="equal">
      <formula>"Hög"</formula>
    </cfRule>
  </conditionalFormatting>
  <conditionalFormatting sqref="I10:U88">
    <cfRule type="cellIs" dxfId="28" priority="53" operator="equal">
      <formula>"Accepteras"</formula>
    </cfRule>
  </conditionalFormatting>
  <conditionalFormatting sqref="K10:K88">
    <cfRule type="cellIs" dxfId="27" priority="64" operator="equal">
      <formula>"Medel"</formula>
    </cfRule>
    <cfRule type="cellIs" dxfId="26" priority="65" operator="equal">
      <formula>"Liten"</formula>
    </cfRule>
    <cfRule type="cellIs" dxfId="25" priority="66" operator="equal">
      <formula>"Stor"</formula>
    </cfRule>
    <cfRule type="cellIs" dxfId="24" priority="67" operator="equal">
      <formula>"Allvarlig"</formula>
    </cfRule>
  </conditionalFormatting>
  <conditionalFormatting sqref="M10:M88">
    <cfRule type="cellIs" dxfId="23" priority="72" operator="equal">
      <formula>"Medel"</formula>
    </cfRule>
    <cfRule type="cellIs" dxfId="22" priority="73" operator="equal">
      <formula>"Kort"</formula>
    </cfRule>
    <cfRule type="cellIs" dxfId="21" priority="74" operator="equal">
      <formula>"Lång"</formula>
    </cfRule>
  </conditionalFormatting>
  <conditionalFormatting sqref="O10:P88">
    <cfRule type="cellIs" dxfId="20" priority="80" operator="equal">
      <formula>"Regionalt"</formula>
    </cfRule>
    <cfRule type="cellIs" dxfId="19" priority="81" operator="equal">
      <formula>"Lokalt"</formula>
    </cfRule>
    <cfRule type="cellIs" dxfId="18" priority="82" operator="equal">
      <formula>"Nationellt"</formula>
    </cfRule>
  </conditionalFormatting>
  <conditionalFormatting sqref="R10:R88">
    <cfRule type="cellIs" dxfId="17" priority="96" operator="equal">
      <formula>"Mycket Hög"</formula>
    </cfRule>
    <cfRule type="cellIs" dxfId="16" priority="97" operator="equal">
      <formula>"Hög"</formula>
    </cfRule>
    <cfRule type="cellIs" dxfId="15" priority="98" operator="equal">
      <formula>"Medelhög"</formula>
    </cfRule>
    <cfRule type="cellIs" dxfId="14" priority="99" operator="equal">
      <formula>"låg"</formula>
    </cfRule>
  </conditionalFormatting>
  <conditionalFormatting sqref="T10:T88">
    <cfRule type="cellIs" dxfId="13" priority="92" operator="equal">
      <formula>"Extremt hög"</formula>
    </cfRule>
    <cfRule type="cellIs" dxfId="12" priority="93" operator="equal">
      <formula>"Hög"</formula>
    </cfRule>
    <cfRule type="cellIs" dxfId="11" priority="94" operator="equal">
      <formula>"Medel"</formula>
    </cfRule>
    <cfRule type="cellIs" dxfId="10" priority="95" operator="equal">
      <formula>"Låg"</formula>
    </cfRule>
  </conditionalFormatting>
  <conditionalFormatting sqref="W10:X88">
    <cfRule type="cellIs" dxfId="9" priority="33" operator="equal">
      <formula>"Extremt hög"</formula>
    </cfRule>
    <cfRule type="cellIs" dxfId="8" priority="34" operator="equal">
      <formula>"Hög"</formula>
    </cfRule>
    <cfRule type="cellIs" dxfId="7" priority="35" operator="equal">
      <formula>"Medel"</formula>
    </cfRule>
    <cfRule type="cellIs" dxfId="6" priority="36" operator="equal">
      <formula>"Låg"</formula>
    </cfRule>
  </conditionalFormatting>
  <conditionalFormatting sqref="AA10:AA88">
    <cfRule type="cellIs" dxfId="5" priority="37" operator="equal">
      <formula>"Klar"</formula>
    </cfRule>
    <cfRule type="cellIs" dxfId="4" priority="38" operator="equal">
      <formula>"Mer än 50 %"</formula>
    </cfRule>
    <cfRule type="cellIs" dxfId="3" priority="39" operator="equal">
      <formula>"Mindre än 50 %"</formula>
    </cfRule>
    <cfRule type="cellIs" dxfId="2" priority="40"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R10:R88</xm:sqref>
        </x14:dataValidation>
        <x14:dataValidation type="list" allowBlank="1" showInputMessage="1" showErrorMessage="1" xr:uid="{00000000-0002-0000-0200-000002000000}">
          <x14:formula1>
            <xm:f>Data!$J$6:$J$10</xm:f>
          </x14:formula1>
          <xm:sqref>U9:U88</xm:sqref>
        </x14:dataValidation>
        <x14:dataValidation type="list" allowBlank="1" showInputMessage="1" showErrorMessage="1" xr:uid="{CD296D6B-5C66-40E9-B4AA-A0FEE410DD17}">
          <x14:formula1>
            <xm:f>Data!$N$6:$N$9</xm:f>
          </x14:formula1>
          <xm:sqref>O10:O88</xm:sqref>
        </x14:dataValidation>
        <x14:dataValidation type="list" allowBlank="1" showInputMessage="1" showErrorMessage="1" xr:uid="{CF49DA38-C126-4B5E-BCE0-31D869CC1B56}">
          <x14:formula1>
            <xm:f>Data!$P$6:$P$9</xm:f>
          </x14:formula1>
          <xm:sqref>M10:M88</xm:sqref>
        </x14:dataValidation>
        <x14:dataValidation type="list" allowBlank="1" showInputMessage="1" showErrorMessage="1" xr:uid="{6650AAF3-08B6-46C9-AB47-4B1154C1E46C}">
          <x14:formula1>
            <xm:f>Data!$R$6:$R$9</xm:f>
          </x14:formula1>
          <xm:sqref>K10:K88</xm:sqref>
        </x14:dataValidation>
        <x14:dataValidation type="list" allowBlank="1" showInputMessage="1" showErrorMessage="1" xr:uid="{5E8200C0-1B5F-48D2-B21B-F1BB1B82FDE6}">
          <x14:formula1>
            <xm:f>Data!$T$6:$T$11</xm:f>
          </x14:formula1>
          <xm:sqref>I10:I88</xm:sqref>
        </x14:dataValidation>
        <x14:dataValidation type="list" allowBlank="1" showInputMessage="1" showErrorMessage="1" xr:uid="{EB6FC2D1-D09F-4EFC-9E49-4003D24AB1DA}">
          <x14:formula1>
            <xm:f>Data!$L$6:$L$10</xm:f>
          </x14:formula1>
          <xm:sqref>AA9:AA88</xm:sqref>
        </x14:dataValidation>
        <x14:dataValidation type="list" allowBlank="1" showInputMessage="1" showErrorMessage="1" xr:uid="{E981E101-4B04-438C-869C-FF5F65D625F9}">
          <x14:formula1>
            <xm:f>Data!$H$16:$H$20</xm:f>
          </x14:formula1>
          <xm:sqref>W10:W88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A5" sqref="A5"/>
    </sheetView>
  </sheetViews>
  <sheetFormatPr defaultColWidth="9" defaultRowHeight="15.75" x14ac:dyDescent="0.25"/>
  <cols>
    <col min="1" max="2" width="9" style="1"/>
    <col min="3" max="3" width="30.5" style="1" customWidth="1"/>
    <col min="4" max="4" width="24.75" style="1" customWidth="1"/>
    <col min="5" max="5" width="62" style="1" customWidth="1"/>
    <col min="6" max="6" width="22.25" style="1" customWidth="1"/>
    <col min="7" max="7" width="25" style="1" customWidth="1"/>
    <col min="8" max="8" width="21.25" style="1" customWidth="1"/>
    <col min="9" max="95" width="9" style="18"/>
    <col min="96" max="16384" width="9" style="1"/>
  </cols>
  <sheetData>
    <row r="1" spans="1:95" s="18" customFormat="1" x14ac:dyDescent="0.25"/>
    <row r="2" spans="1:95" s="18" customFormat="1" ht="33.6" customHeight="1" x14ac:dyDescent="0.25">
      <c r="B2" s="87" t="s">
        <v>167</v>
      </c>
      <c r="D2" s="88"/>
      <c r="E2" s="89"/>
      <c r="F2" s="91"/>
      <c r="G2" s="90"/>
    </row>
    <row r="3" spans="1:95" s="18" customFormat="1" x14ac:dyDescent="0.25">
      <c r="B3" s="108" t="s">
        <v>443</v>
      </c>
    </row>
    <row r="4" spans="1:95" s="18" customFormat="1" x14ac:dyDescent="0.25">
      <c r="E4" s="18" t="s">
        <v>444</v>
      </c>
      <c r="F4" s="18" t="s">
        <v>444</v>
      </c>
      <c r="G4" s="18" t="s">
        <v>444</v>
      </c>
      <c r="H4" s="18" t="s">
        <v>445</v>
      </c>
    </row>
    <row r="5" spans="1:95" s="75" customFormat="1" ht="61.5" customHeight="1" thickBot="1" x14ac:dyDescent="0.3">
      <c r="A5" s="77" t="s">
        <v>79</v>
      </c>
      <c r="B5" s="77" t="s">
        <v>446</v>
      </c>
      <c r="C5" s="78" t="s">
        <v>78</v>
      </c>
      <c r="D5" s="77" t="s">
        <v>1</v>
      </c>
      <c r="E5" s="79" t="s">
        <v>168</v>
      </c>
      <c r="F5" s="79" t="s">
        <v>169</v>
      </c>
      <c r="G5" s="79" t="s">
        <v>170</v>
      </c>
      <c r="H5" s="100" t="s">
        <v>171</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9" t="s">
        <v>88</v>
      </c>
      <c r="B6" s="110" t="s">
        <v>87</v>
      </c>
      <c r="C6" s="76" t="s">
        <v>80</v>
      </c>
      <c r="D6" s="76" t="s">
        <v>172</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9" t="s">
        <v>89</v>
      </c>
      <c r="B7" s="110" t="s">
        <v>87</v>
      </c>
      <c r="C7" s="76"/>
      <c r="D7" s="76"/>
      <c r="E7" s="76" t="s">
        <v>77</v>
      </c>
      <c r="F7" s="76" t="s">
        <v>68</v>
      </c>
      <c r="G7" s="76" t="s">
        <v>76</v>
      </c>
      <c r="H7" s="101" t="s">
        <v>76</v>
      </c>
      <c r="I7" s="28"/>
      <c r="J7" s="28"/>
      <c r="K7" s="122"/>
      <c r="L7" s="122"/>
      <c r="M7" s="122"/>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9" t="s">
        <v>90</v>
      </c>
      <c r="B8" s="110" t="s">
        <v>87</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9" t="s">
        <v>91</v>
      </c>
      <c r="B9" s="110" t="s">
        <v>87</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9" t="s">
        <v>92</v>
      </c>
      <c r="B10" s="110" t="s">
        <v>87</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9" t="s">
        <v>93</v>
      </c>
      <c r="B11" s="110" t="s">
        <v>87</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9" t="s">
        <v>94</v>
      </c>
      <c r="B12" s="110" t="s">
        <v>87</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9" t="s">
        <v>95</v>
      </c>
      <c r="B13" s="110" t="s">
        <v>87</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9" t="s">
        <v>96</v>
      </c>
      <c r="B14" s="110" t="s">
        <v>87</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9" t="s">
        <v>18</v>
      </c>
      <c r="B15" s="110" t="s">
        <v>87</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9" t="s">
        <v>19</v>
      </c>
      <c r="B16" s="110" t="s">
        <v>87</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9" t="s">
        <v>20</v>
      </c>
      <c r="B17" s="110" t="s">
        <v>87</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9" t="s">
        <v>21</v>
      </c>
      <c r="B18" s="110" t="s">
        <v>87</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9" t="s">
        <v>22</v>
      </c>
      <c r="B19" s="110" t="s">
        <v>87</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9" t="s">
        <v>23</v>
      </c>
      <c r="B20" s="110" t="s">
        <v>87</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9" t="s">
        <v>24</v>
      </c>
      <c r="B21" s="110" t="s">
        <v>87</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9" t="s">
        <v>25</v>
      </c>
      <c r="B22" s="110" t="s">
        <v>87</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9" t="s">
        <v>26</v>
      </c>
      <c r="B23" s="110" t="s">
        <v>87</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9" t="s">
        <v>27</v>
      </c>
      <c r="B24" s="110" t="s">
        <v>87</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9" t="s">
        <v>28</v>
      </c>
      <c r="B25" s="110" t="s">
        <v>87</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9" t="s">
        <v>29</v>
      </c>
      <c r="B26" s="110" t="s">
        <v>87</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9" t="s">
        <v>30</v>
      </c>
      <c r="B27" s="110" t="s">
        <v>87</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9" t="s">
        <v>31</v>
      </c>
      <c r="B28" s="110" t="s">
        <v>87</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9" t="s">
        <v>32</v>
      </c>
      <c r="B29" s="110" t="s">
        <v>87</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9" t="s">
        <v>33</v>
      </c>
      <c r="B30" s="110" t="s">
        <v>87</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9" t="s">
        <v>34</v>
      </c>
      <c r="B31" s="110" t="s">
        <v>87</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9" t="s">
        <v>35</v>
      </c>
      <c r="B32" s="110" t="s">
        <v>87</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9" t="s">
        <v>36</v>
      </c>
      <c r="B33" s="110" t="s">
        <v>87</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9" t="s">
        <v>37</v>
      </c>
      <c r="B34" s="110" t="s">
        <v>87</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9" t="s">
        <v>38</v>
      </c>
      <c r="B35" s="110" t="s">
        <v>87</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9" t="s">
        <v>39</v>
      </c>
      <c r="B36" s="110" t="s">
        <v>87</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9" t="s">
        <v>40</v>
      </c>
      <c r="B37" s="110" t="s">
        <v>87</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9" t="s">
        <v>41</v>
      </c>
      <c r="B38" s="110" t="s">
        <v>87</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9" t="s">
        <v>42</v>
      </c>
      <c r="B39" s="110" t="s">
        <v>87</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9" t="s">
        <v>43</v>
      </c>
      <c r="B40" s="110" t="s">
        <v>87</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9" t="s">
        <v>44</v>
      </c>
      <c r="B41" s="110" t="s">
        <v>87</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9" t="s">
        <v>45</v>
      </c>
      <c r="B42" s="110" t="s">
        <v>87</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9" t="s">
        <v>46</v>
      </c>
      <c r="B43" s="110" t="s">
        <v>87</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9" t="s">
        <v>47</v>
      </c>
      <c r="B44" s="110" t="s">
        <v>87</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9" t="s">
        <v>48</v>
      </c>
      <c r="B45" s="110" t="s">
        <v>87</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9" t="s">
        <v>49</v>
      </c>
      <c r="B46" s="110" t="s">
        <v>87</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9" t="s">
        <v>50</v>
      </c>
      <c r="B47" s="110" t="s">
        <v>87</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9" t="s">
        <v>51</v>
      </c>
      <c r="B48" s="110" t="s">
        <v>87</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9" t="s">
        <v>52</v>
      </c>
      <c r="B49" s="110" t="s">
        <v>87</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9" t="s">
        <v>53</v>
      </c>
      <c r="B50" s="110" t="s">
        <v>87</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9" t="s">
        <v>54</v>
      </c>
      <c r="B51" s="110" t="s">
        <v>87</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9" t="s">
        <v>55</v>
      </c>
      <c r="B52" s="110" t="s">
        <v>87</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9" t="s">
        <v>56</v>
      </c>
      <c r="B53" s="110" t="s">
        <v>87</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9" t="s">
        <v>57</v>
      </c>
      <c r="B54" s="110" t="s">
        <v>87</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11" t="s">
        <v>58</v>
      </c>
      <c r="B55" s="110" t="s">
        <v>87</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topLeftCell="A15" zoomScale="70" zoomScaleNormal="70" workbookViewId="0">
      <selection activeCell="B47" sqref="B47"/>
    </sheetView>
  </sheetViews>
  <sheetFormatPr defaultColWidth="10.625" defaultRowHeight="15.75" x14ac:dyDescent="0.25"/>
  <cols>
    <col min="1" max="1" width="18.5" style="46" customWidth="1"/>
    <col min="2" max="2" width="140.5" style="46" bestFit="1" customWidth="1"/>
    <col min="3" max="3" width="10.625" style="46"/>
    <col min="4" max="4" width="6.75" style="46" customWidth="1"/>
    <col min="5" max="5" width="12" style="46" customWidth="1"/>
    <col min="6" max="6" width="13.75" style="46" customWidth="1"/>
    <col min="7" max="8" width="12" style="46" customWidth="1"/>
    <col min="9" max="9" width="12.625" style="46" customWidth="1"/>
    <col min="10" max="10" width="13.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4"/>
      <c r="D3" s="124"/>
      <c r="E3" s="124"/>
      <c r="F3" s="124"/>
      <c r="G3" s="124"/>
      <c r="H3" s="124"/>
      <c r="I3" s="124"/>
      <c r="J3" s="124"/>
      <c r="K3" s="124"/>
      <c r="L3" s="124"/>
    </row>
    <row r="4" spans="1:12" ht="20.100000000000001" customHeight="1" x14ac:dyDescent="0.25">
      <c r="B4" s="51" t="s">
        <v>149</v>
      </c>
      <c r="C4" s="124"/>
      <c r="D4" s="125"/>
      <c r="E4" s="124"/>
      <c r="F4" s="125"/>
      <c r="G4" s="124"/>
      <c r="H4" s="125"/>
      <c r="I4" s="124"/>
      <c r="J4" s="125"/>
      <c r="K4" s="124"/>
      <c r="L4" s="125"/>
    </row>
    <row r="5" spans="1:12" ht="20.100000000000001" customHeight="1" x14ac:dyDescent="0.25">
      <c r="B5" s="51" t="s">
        <v>150</v>
      </c>
      <c r="C5" s="124"/>
      <c r="D5" s="125"/>
      <c r="E5" s="124"/>
      <c r="F5" s="125"/>
      <c r="G5" s="124"/>
      <c r="H5" s="125"/>
      <c r="I5" s="124"/>
      <c r="J5" s="125"/>
      <c r="K5" s="124"/>
      <c r="L5" s="125"/>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98</v>
      </c>
      <c r="C7" s="124"/>
      <c r="D7" s="125"/>
      <c r="E7" s="124"/>
      <c r="F7" s="125"/>
      <c r="G7" s="124"/>
      <c r="H7" s="125"/>
      <c r="I7" s="124"/>
      <c r="J7" s="125"/>
      <c r="K7" s="124"/>
      <c r="L7" s="125"/>
    </row>
    <row r="8" spans="1:12" ht="20.100000000000001" customHeight="1" x14ac:dyDescent="0.25">
      <c r="B8" s="51" t="s">
        <v>151</v>
      </c>
    </row>
    <row r="9" spans="1:12" ht="20.100000000000001" customHeight="1" x14ac:dyDescent="0.25">
      <c r="B9" s="51" t="s">
        <v>152</v>
      </c>
    </row>
    <row r="10" spans="1:12" ht="20.100000000000001" customHeight="1" x14ac:dyDescent="0.25">
      <c r="B10" s="51" t="s">
        <v>153</v>
      </c>
    </row>
    <row r="11" spans="1:12" ht="20.100000000000001" customHeight="1" x14ac:dyDescent="0.25">
      <c r="B11" s="51" t="s">
        <v>154</v>
      </c>
      <c r="C11" s="123"/>
      <c r="D11" s="123"/>
    </row>
    <row r="12" spans="1:12" ht="20.100000000000001" customHeight="1" x14ac:dyDescent="0.25">
      <c r="C12" s="123"/>
      <c r="D12" s="123"/>
    </row>
    <row r="13" spans="1:12" ht="20.100000000000001" customHeight="1" x14ac:dyDescent="0.25">
      <c r="A13" s="48"/>
      <c r="B13" s="49" t="s">
        <v>129</v>
      </c>
      <c r="C13" s="123"/>
      <c r="D13" s="123"/>
    </row>
    <row r="14" spans="1:12" ht="20.100000000000001" customHeight="1" x14ac:dyDescent="0.25">
      <c r="B14" s="53" t="s">
        <v>97</v>
      </c>
    </row>
    <row r="15" spans="1:12" ht="20.100000000000001" customHeight="1" x14ac:dyDescent="0.25">
      <c r="B15" s="51" t="s">
        <v>155</v>
      </c>
    </row>
    <row r="16" spans="1:12" ht="20.100000000000001" customHeight="1" x14ac:dyDescent="0.25">
      <c r="B16" s="51" t="s">
        <v>156</v>
      </c>
    </row>
    <row r="17" spans="1:13" ht="20.100000000000001" customHeight="1" x14ac:dyDescent="0.25">
      <c r="B17" s="51" t="s">
        <v>157</v>
      </c>
      <c r="F17" s="54"/>
      <c r="G17" s="54"/>
      <c r="H17" s="54"/>
      <c r="I17" s="54"/>
      <c r="J17" s="54"/>
      <c r="K17" s="54"/>
      <c r="L17" s="54"/>
      <c r="M17" s="54"/>
    </row>
    <row r="18" spans="1:13" ht="20.100000000000001" customHeight="1" x14ac:dyDescent="0.25">
      <c r="B18" s="51" t="s">
        <v>158</v>
      </c>
      <c r="F18" s="55"/>
      <c r="G18" s="56"/>
    </row>
    <row r="19" spans="1:13" ht="20.100000000000001" customHeight="1" x14ac:dyDescent="0.25">
      <c r="B19" s="53"/>
      <c r="F19" s="55"/>
      <c r="G19" s="56"/>
    </row>
    <row r="20" spans="1:13" ht="20.100000000000001" customHeight="1" x14ac:dyDescent="0.25">
      <c r="A20" s="48"/>
      <c r="B20" s="57" t="s">
        <v>139</v>
      </c>
      <c r="F20" s="55"/>
      <c r="G20" s="56"/>
    </row>
    <row r="21" spans="1:13" ht="20.100000000000001" customHeight="1" x14ac:dyDescent="0.25">
      <c r="B21" s="58" t="s">
        <v>138</v>
      </c>
      <c r="G21" s="59"/>
    </row>
    <row r="22" spans="1:13" ht="20.100000000000001" customHeight="1" x14ac:dyDescent="0.25">
      <c r="B22" s="58" t="s">
        <v>140</v>
      </c>
    </row>
    <row r="23" spans="1:13" ht="20.100000000000001" customHeight="1" x14ac:dyDescent="0.25">
      <c r="B23" s="58"/>
    </row>
    <row r="24" spans="1:13" ht="20.100000000000001" customHeight="1" x14ac:dyDescent="0.25">
      <c r="A24" s="48"/>
      <c r="B24" s="57" t="s">
        <v>148</v>
      </c>
      <c r="F24" s="55"/>
      <c r="G24" s="56"/>
    </row>
    <row r="25" spans="1:13" ht="20.100000000000001" customHeight="1" x14ac:dyDescent="0.25">
      <c r="B25" s="51"/>
      <c r="C25" s="19"/>
      <c r="D25" s="44"/>
      <c r="E25" s="44"/>
      <c r="F25" s="45"/>
    </row>
    <row r="26" spans="1:13" s="41" customFormat="1" ht="20.100000000000001" customHeight="1" thickBot="1" x14ac:dyDescent="0.3">
      <c r="A26" s="60" t="s">
        <v>143</v>
      </c>
      <c r="B26" s="60"/>
      <c r="F26" s="47"/>
    </row>
    <row r="27" spans="1:13" ht="20.100000000000001" customHeight="1" x14ac:dyDescent="0.25">
      <c r="A27" s="61" t="s">
        <v>7</v>
      </c>
      <c r="B27" s="62" t="s">
        <v>113</v>
      </c>
      <c r="F27" s="45"/>
    </row>
    <row r="28" spans="1:13" ht="20.100000000000001" customHeight="1" x14ac:dyDescent="0.25">
      <c r="A28" s="63" t="s">
        <v>8</v>
      </c>
      <c r="B28" s="64" t="s">
        <v>114</v>
      </c>
      <c r="F28" s="45"/>
    </row>
    <row r="29" spans="1:13" ht="20.100000000000001" customHeight="1" x14ac:dyDescent="0.25">
      <c r="A29" s="63" t="s">
        <v>166</v>
      </c>
      <c r="B29" s="64" t="s">
        <v>115</v>
      </c>
      <c r="F29" s="45"/>
    </row>
    <row r="30" spans="1:13" ht="20.100000000000001" customHeight="1" x14ac:dyDescent="0.25">
      <c r="A30" s="63" t="s">
        <v>4</v>
      </c>
      <c r="B30" s="64" t="s">
        <v>116</v>
      </c>
    </row>
    <row r="31" spans="1:13" ht="20.100000000000001" customHeight="1" x14ac:dyDescent="0.25">
      <c r="A31" s="67"/>
      <c r="B31" s="68"/>
    </row>
    <row r="32" spans="1:13" ht="20.100000000000001" customHeight="1" thickBot="1" x14ac:dyDescent="0.3">
      <c r="A32" s="60" t="s">
        <v>141</v>
      </c>
    </row>
    <row r="33" spans="1:2" ht="20.100000000000001" customHeight="1" x14ac:dyDescent="0.25">
      <c r="A33" s="61" t="s">
        <v>105</v>
      </c>
      <c r="B33" s="62" t="s">
        <v>117</v>
      </c>
    </row>
    <row r="34" spans="1:2" ht="20.100000000000001" customHeight="1" x14ac:dyDescent="0.25">
      <c r="A34" s="63" t="s">
        <v>104</v>
      </c>
      <c r="B34" s="64" t="s">
        <v>118</v>
      </c>
    </row>
    <row r="35" spans="1:2" ht="20.100000000000001" customHeight="1" thickBot="1" x14ac:dyDescent="0.3">
      <c r="A35" s="65" t="s">
        <v>103</v>
      </c>
      <c r="B35" s="66" t="s">
        <v>119</v>
      </c>
    </row>
    <row r="36" spans="1:2" ht="20.100000000000001" customHeight="1" thickBot="1" x14ac:dyDescent="0.3">
      <c r="A36" s="60" t="s">
        <v>142</v>
      </c>
    </row>
    <row r="37" spans="1:2" ht="20.100000000000001" customHeight="1" x14ac:dyDescent="0.25">
      <c r="A37" s="61" t="s">
        <v>107</v>
      </c>
      <c r="B37" s="62" t="s">
        <v>120</v>
      </c>
    </row>
    <row r="38" spans="1:2" ht="20.100000000000001" customHeight="1" x14ac:dyDescent="0.25">
      <c r="A38" s="63" t="s">
        <v>16</v>
      </c>
      <c r="B38" s="64" t="s">
        <v>121</v>
      </c>
    </row>
    <row r="39" spans="1:2" ht="20.100000000000001" customHeight="1" thickBot="1" x14ac:dyDescent="0.3">
      <c r="A39" s="65" t="s">
        <v>106</v>
      </c>
      <c r="B39" s="66" t="s">
        <v>122</v>
      </c>
    </row>
    <row r="40" spans="1:2" ht="20.100000000000001" customHeight="1" thickBot="1" x14ac:dyDescent="0.3">
      <c r="A40" s="60" t="s">
        <v>126</v>
      </c>
    </row>
    <row r="41" spans="1:2" ht="20.100000000000001" customHeight="1" x14ac:dyDescent="0.25">
      <c r="A41" s="61" t="s">
        <v>128</v>
      </c>
      <c r="B41" s="62" t="s">
        <v>123</v>
      </c>
    </row>
    <row r="42" spans="1:2" ht="20.100000000000001" customHeight="1" x14ac:dyDescent="0.25">
      <c r="A42" s="63" t="s">
        <v>16</v>
      </c>
      <c r="B42" s="64" t="s">
        <v>124</v>
      </c>
    </row>
    <row r="43" spans="1:2" ht="20.100000000000001" customHeight="1" thickBot="1" x14ac:dyDescent="0.3">
      <c r="A43" s="65" t="s">
        <v>127</v>
      </c>
      <c r="B43" s="66" t="s">
        <v>125</v>
      </c>
    </row>
    <row r="44" spans="1:2" ht="20.100000000000001" customHeight="1" thickBot="1" x14ac:dyDescent="0.3">
      <c r="A44" s="60" t="s">
        <v>102</v>
      </c>
    </row>
    <row r="45" spans="1:2" ht="20.100000000000001" customHeight="1" x14ac:dyDescent="0.25">
      <c r="A45" s="61" t="s">
        <v>7</v>
      </c>
      <c r="B45" s="62" t="s">
        <v>453</v>
      </c>
    </row>
    <row r="46" spans="1:2" ht="20.100000000000001" customHeight="1" x14ac:dyDescent="0.25">
      <c r="A46" s="63" t="s">
        <v>8</v>
      </c>
      <c r="B46" s="64" t="s">
        <v>144</v>
      </c>
    </row>
    <row r="47" spans="1:2" ht="20.100000000000001" customHeight="1" x14ac:dyDescent="0.25">
      <c r="A47" s="63" t="s">
        <v>16</v>
      </c>
      <c r="B47" s="64" t="s">
        <v>145</v>
      </c>
    </row>
    <row r="48" spans="1:2" ht="20.100000000000001" customHeight="1" x14ac:dyDescent="0.25">
      <c r="A48" s="63" t="s">
        <v>4</v>
      </c>
      <c r="B48" s="64" t="s">
        <v>146</v>
      </c>
    </row>
    <row r="49" spans="1:2" ht="20.100000000000001" customHeight="1" thickBot="1" x14ac:dyDescent="0.3">
      <c r="A49" s="65" t="s">
        <v>108</v>
      </c>
      <c r="B49" s="66" t="s">
        <v>147</v>
      </c>
    </row>
  </sheetData>
  <mergeCells count="23">
    <mergeCell ref="I3:J3"/>
    <mergeCell ref="I4:J4"/>
    <mergeCell ref="I5:J5"/>
    <mergeCell ref="I7:J7"/>
    <mergeCell ref="K3:L3"/>
    <mergeCell ref="K4:L4"/>
    <mergeCell ref="K5:L5"/>
    <mergeCell ref="K7:L7"/>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75" defaultRowHeight="18.75" x14ac:dyDescent="0.3"/>
  <cols>
    <col min="1" max="1" width="10.75" style="2"/>
    <col min="2" max="2" width="12.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2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75" style="2" customWidth="1"/>
    <col min="18" max="18" width="15.125" style="2" customWidth="1"/>
    <col min="19" max="19" width="4.25" style="2" customWidth="1"/>
    <col min="20" max="20" width="15.75" style="2" customWidth="1"/>
    <col min="21" max="21" width="2.75" style="2" customWidth="1"/>
    <col min="22" max="22" width="17.125" style="2" customWidth="1"/>
    <col min="23" max="23" width="2.75" style="2" customWidth="1"/>
    <col min="24" max="24" width="17.125" style="2" customWidth="1"/>
    <col min="25" max="16384" width="10.75" style="2"/>
  </cols>
  <sheetData>
    <row r="2" spans="2:24" x14ac:dyDescent="0.3">
      <c r="B2" s="103" t="s">
        <v>192</v>
      </c>
    </row>
    <row r="4" spans="2:24" ht="56.25" x14ac:dyDescent="0.3">
      <c r="D4" s="3" t="s">
        <v>2</v>
      </c>
      <c r="E4" s="3"/>
      <c r="F4" s="3" t="s">
        <v>3</v>
      </c>
      <c r="H4" s="3" t="s">
        <v>13</v>
      </c>
      <c r="J4" s="3" t="s">
        <v>17</v>
      </c>
      <c r="L4" s="3" t="s">
        <v>15</v>
      </c>
      <c r="M4" s="3"/>
      <c r="N4" s="13" t="s">
        <v>100</v>
      </c>
      <c r="O4" s="13"/>
      <c r="P4" s="13" t="s">
        <v>101</v>
      </c>
      <c r="Q4" s="13"/>
      <c r="R4" s="13" t="s">
        <v>126</v>
      </c>
      <c r="S4" s="13"/>
      <c r="T4" s="69" t="s">
        <v>102</v>
      </c>
      <c r="U4" s="69"/>
      <c r="V4" s="3" t="s">
        <v>176</v>
      </c>
      <c r="W4" s="69"/>
      <c r="X4" s="3" t="s">
        <v>167</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103</v>
      </c>
      <c r="O7" s="2">
        <v>1</v>
      </c>
      <c r="P7" s="2" t="s">
        <v>106</v>
      </c>
      <c r="Q7" s="2">
        <v>1</v>
      </c>
      <c r="R7" s="2" t="s">
        <v>127</v>
      </c>
      <c r="S7" s="2">
        <v>1</v>
      </c>
      <c r="T7" s="2" t="s">
        <v>108</v>
      </c>
      <c r="U7" s="2">
        <v>1</v>
      </c>
      <c r="V7" s="2" t="s">
        <v>177</v>
      </c>
      <c r="W7" s="2">
        <v>1</v>
      </c>
      <c r="X7" s="2" t="s">
        <v>182</v>
      </c>
    </row>
    <row r="8" spans="2:24" x14ac:dyDescent="0.3">
      <c r="C8" s="2">
        <v>3</v>
      </c>
      <c r="D8" s="2" t="s">
        <v>8</v>
      </c>
      <c r="E8" s="2">
        <v>3</v>
      </c>
      <c r="F8" s="2" t="s">
        <v>10</v>
      </c>
      <c r="G8" s="2">
        <v>3</v>
      </c>
      <c r="H8" s="2" t="s">
        <v>11</v>
      </c>
      <c r="J8" s="2" t="s">
        <v>60</v>
      </c>
      <c r="L8" s="2" t="s">
        <v>63</v>
      </c>
      <c r="M8" s="2">
        <v>2</v>
      </c>
      <c r="N8" s="2" t="s">
        <v>104</v>
      </c>
      <c r="O8" s="2">
        <v>2</v>
      </c>
      <c r="P8" s="2" t="s">
        <v>16</v>
      </c>
      <c r="Q8" s="2">
        <v>2</v>
      </c>
      <c r="R8" s="2" t="s">
        <v>16</v>
      </c>
      <c r="S8" s="2">
        <v>2</v>
      </c>
      <c r="T8" s="2" t="s">
        <v>4</v>
      </c>
      <c r="U8" s="2">
        <v>2</v>
      </c>
      <c r="V8" s="2" t="s">
        <v>178</v>
      </c>
      <c r="W8" s="2">
        <v>2</v>
      </c>
      <c r="X8" s="2" t="s">
        <v>183</v>
      </c>
    </row>
    <row r="9" spans="2:24" x14ac:dyDescent="0.3">
      <c r="C9" s="2">
        <v>4</v>
      </c>
      <c r="D9" s="2" t="s">
        <v>7</v>
      </c>
      <c r="E9" s="2">
        <v>4</v>
      </c>
      <c r="F9" s="2" t="s">
        <v>5</v>
      </c>
      <c r="G9" s="2">
        <v>4</v>
      </c>
      <c r="H9" s="2" t="s">
        <v>11</v>
      </c>
      <c r="J9" s="2" t="s">
        <v>163</v>
      </c>
      <c r="L9" s="2" t="s">
        <v>64</v>
      </c>
      <c r="M9" s="2">
        <v>3</v>
      </c>
      <c r="N9" s="2" t="s">
        <v>105</v>
      </c>
      <c r="O9" s="2">
        <v>3</v>
      </c>
      <c r="P9" s="2" t="s">
        <v>107</v>
      </c>
      <c r="Q9" s="2">
        <v>3</v>
      </c>
      <c r="R9" s="2" t="s">
        <v>128</v>
      </c>
      <c r="S9" s="2">
        <v>3</v>
      </c>
      <c r="T9" s="2" t="s">
        <v>16</v>
      </c>
      <c r="U9" s="2">
        <v>3</v>
      </c>
      <c r="V9" s="2" t="s">
        <v>175</v>
      </c>
      <c r="W9" s="2">
        <v>3</v>
      </c>
      <c r="X9" s="2" t="s">
        <v>175</v>
      </c>
    </row>
    <row r="10" spans="2:24" x14ac:dyDescent="0.3">
      <c r="G10" s="2">
        <v>5</v>
      </c>
      <c r="H10" s="2" t="s">
        <v>11</v>
      </c>
      <c r="J10" s="2" t="s">
        <v>61</v>
      </c>
      <c r="L10" s="2" t="s">
        <v>65</v>
      </c>
      <c r="S10" s="2">
        <v>4</v>
      </c>
      <c r="T10" s="2" t="s">
        <v>8</v>
      </c>
      <c r="U10" s="2">
        <v>4</v>
      </c>
      <c r="V10" s="2" t="s">
        <v>179</v>
      </c>
      <c r="W10" s="2">
        <v>4</v>
      </c>
      <c r="X10" s="2" t="s">
        <v>179</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4.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2.xml><?xml version="1.0" encoding="utf-8"?>
<ds:datastoreItem xmlns:ds="http://schemas.openxmlformats.org/officeDocument/2006/customXml" ds:itemID="{D093952A-58BA-4204-BF9D-DCAD279207D4}">
  <ds:schemaRefs>
    <ds:schemaRef ds:uri="http://schemas.microsoft.com/DataMashup"/>
  </ds:schemaRefs>
</ds:datastoreItem>
</file>

<file path=customXml/itemProps3.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customXml/itemProps4.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